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dadzie\Desktop\METSS Training\"/>
    </mc:Choice>
  </mc:AlternateContent>
  <bookViews>
    <workbookView xWindow="0" yWindow="0" windowWidth="23040" windowHeight="9408" tabRatio="915"/>
  </bookViews>
  <sheets>
    <sheet name="Database" sheetId="24" r:id="rId1"/>
    <sheet name="Assignment" sheetId="23" r:id="rId2"/>
    <sheet name="Error in Excel" sheetId="1" r:id="rId3"/>
    <sheet name="Random Selection" sheetId="25" r:id="rId4"/>
    <sheet name="MCT" sheetId="2" r:id="rId5"/>
    <sheet name="5 Data Points" sheetId="3" r:id="rId6"/>
    <sheet name="Variance and STD" sheetId="4" r:id="rId7"/>
    <sheet name="Scarter Plot" sheetId="5" r:id="rId8"/>
    <sheet name="Simple IF" sheetId="9" r:id="rId9"/>
    <sheet name="Nested IF" sheetId="10" r:id="rId10"/>
    <sheet name="Compound IF" sheetId="11" r:id="rId11"/>
    <sheet name="Lookups" sheetId="12" r:id="rId12"/>
    <sheet name="ExactMatch" sheetId="14" r:id="rId13"/>
    <sheet name="MATCH" sheetId="15" r:id="rId14"/>
    <sheet name="Dates and Times" sheetId="16" r:id="rId15"/>
    <sheet name="TODAY-NOW" sheetId="17" r:id="rId16"/>
    <sheet name="WEEKDAY" sheetId="18" r:id="rId17"/>
    <sheet name="NETWORKDAYS" sheetId="19" r:id="rId18"/>
    <sheet name="WORKDAY" sheetId="20" r:id="rId19"/>
    <sheet name="PROPER" sheetId="21" r:id="rId20"/>
    <sheet name="TRIM" sheetId="22" r:id="rId21"/>
    <sheet name="Sheet1" sheetId="6" r:id="rId22"/>
    <sheet name="Sheet2" sheetId="7" r:id="rId23"/>
    <sheet name="Sheet3" sheetId="8" r:id="rId24"/>
  </sheets>
  <externalReferences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10" hidden="1">'Compound IF'!$A$1:$J$742</definedName>
    <definedName name="_xlnm._FilterDatabase" localSheetId="11" hidden="1">Lookups!$A$1:$K$742</definedName>
    <definedName name="_xlnm._FilterDatabase" localSheetId="9" hidden="1">'Nested IF'!$A$1:$J$742</definedName>
    <definedName name="_xlnm._FilterDatabase" localSheetId="3" hidden="1">'Random Selection'!$A$1:$E$993</definedName>
    <definedName name="_xlnm._FilterDatabase" localSheetId="8" hidden="1">'Simple IF'!$A$1:$J$742</definedName>
    <definedName name="a" hidden="1">{"FirstQ",#N/A,FALSE,"Budget2000";"SecondQ",#N/A,FALSE,"Budget2000";"Summary",#N/A,FALSE,"Budget2000"}</definedName>
    <definedName name="B">[1]Sheet1!$F$2:$F$3</definedName>
    <definedName name="BASservices">[2]Sheet1!$L$2:$L$16</definedName>
    <definedName name="blue">'Error in Excel'!$D$1</definedName>
    <definedName name="COGSsecond">OFFSET('[3](584an)'!$D$2,,,COUNTA('[3](584an)'!$D$1:$D$65536)-1)</definedName>
    <definedName name="Commodity">[2]Sheet1!$G$2:$G$8</definedName>
    <definedName name="ee" localSheetId="10" hidden="1">{"FirstQ",#N/A,FALSE,"Budget2000";"SecondQ",#N/A,FALSE,"Budget2000";"Summary",#N/A,FALSE,"Budget2000"}</definedName>
    <definedName name="ee" localSheetId="14" hidden="1">{"FirstQ",#N/A,FALSE,"Budget2000";"SecondQ",#N/A,FALSE,"Budget2000";"Summary",#N/A,FALSE,"Budget2000"}</definedName>
    <definedName name="ee" localSheetId="12" hidden="1">{"FirstQ",#N/A,FALSE,"Budget2000";"SecondQ",#N/A,FALSE,"Budget2000";"Summary",#N/A,FALSE,"Budget2000"}</definedName>
    <definedName name="ee" localSheetId="11" hidden="1">{"FirstQ",#N/A,FALSE,"Budget2000";"SecondQ",#N/A,FALSE,"Budget2000";"Summary",#N/A,FALSE,"Budget2000"}</definedName>
    <definedName name="ee" localSheetId="13" hidden="1">{"FirstQ",#N/A,FALSE,"Budget2000";"SecondQ",#N/A,FALSE,"Budget2000";"Summary",#N/A,FALSE,"Budget2000"}</definedName>
    <definedName name="ee" localSheetId="9" hidden="1">{"FirstQ",#N/A,FALSE,"Budget2000";"SecondQ",#N/A,FALSE,"Budget2000";"Summary",#N/A,FALSE,"Budget2000"}</definedName>
    <definedName name="ee" localSheetId="17" hidden="1">{"FirstQ",#N/A,FALSE,"Budget2000";"SecondQ",#N/A,FALSE,"Budget2000";"Summary",#N/A,FALSE,"Budget2000"}</definedName>
    <definedName name="ee" localSheetId="19" hidden="1">{"FirstQ",#N/A,FALSE,"Budget2000";"SecondQ",#N/A,FALSE,"Budget2000";"Summary",#N/A,FALSE,"Budget2000"}</definedName>
    <definedName name="ee" localSheetId="15" hidden="1">{"FirstQ",#N/A,FALSE,"Budget2000";"SecondQ",#N/A,FALSE,"Budget2000";"Summary",#N/A,FALSE,"Budget2000"}</definedName>
    <definedName name="ee" localSheetId="20" hidden="1">{"FirstQ",#N/A,FALSE,"Budget2000";"SecondQ",#N/A,FALSE,"Budget2000";"Summary",#N/A,FALSE,"Budget2000"}</definedName>
    <definedName name="ee" localSheetId="16" hidden="1">{"FirstQ",#N/A,FALSE,"Budget2000";"SecondQ",#N/A,FALSE,"Budget2000";"Summary",#N/A,FALSE,"Budget2000"}</definedName>
    <definedName name="ee" localSheetId="18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Food" hidden="1">{"AllDetail",#N/A,FALSE,"Research Budget";"1stQuarter",#N/A,FALSE,"Research Budget";"2nd Quarter",#N/A,FALSE,"Research Budget";"Summary",#N/A,FALSE,"Research Budget"}</definedName>
    <definedName name="k" localSheetId="10" hidden="1">{"FirstQ",#N/A,FALSE,"Budget2000";"SecondQ",#N/A,FALSE,"Budget2000";"Summary",#N/A,FALSE,"Budget2000"}</definedName>
    <definedName name="k" localSheetId="14" hidden="1">{"FirstQ",#N/A,FALSE,"Budget2000";"SecondQ",#N/A,FALSE,"Budget2000";"Summary",#N/A,FALSE,"Budget2000"}</definedName>
    <definedName name="k" localSheetId="12" hidden="1">{"FirstQ",#N/A,FALSE,"Budget2000";"SecondQ",#N/A,FALSE,"Budget2000";"Summary",#N/A,FALSE,"Budget2000"}</definedName>
    <definedName name="k" localSheetId="11" hidden="1">{"FirstQ",#N/A,FALSE,"Budget2000";"SecondQ",#N/A,FALSE,"Budget2000";"Summary",#N/A,FALSE,"Budget2000"}</definedName>
    <definedName name="k" localSheetId="13" hidden="1">{"FirstQ",#N/A,FALSE,"Budget2000";"SecondQ",#N/A,FALSE,"Budget2000";"Summary",#N/A,FALSE,"Budget2000"}</definedName>
    <definedName name="k" localSheetId="9" hidden="1">{"FirstQ",#N/A,FALSE,"Budget2000";"SecondQ",#N/A,FALSE,"Budget2000";"Summary",#N/A,FALSE,"Budget2000"}</definedName>
    <definedName name="k" localSheetId="17" hidden="1">{"FirstQ",#N/A,FALSE,"Budget2000";"SecondQ",#N/A,FALSE,"Budget2000";"Summary",#N/A,FALSE,"Budget2000"}</definedName>
    <definedName name="k" localSheetId="19" hidden="1">{"FirstQ",#N/A,FALSE,"Budget2000";"SecondQ",#N/A,FALSE,"Budget2000";"Summary",#N/A,FALSE,"Budget2000"}</definedName>
    <definedName name="k" localSheetId="15" hidden="1">{"FirstQ",#N/A,FALSE,"Budget2000";"SecondQ",#N/A,FALSE,"Budget2000";"Summary",#N/A,FALSE,"Budget2000"}</definedName>
    <definedName name="k" localSheetId="20" hidden="1">{"FirstQ",#N/A,FALSE,"Budget2000";"SecondQ",#N/A,FALSE,"Budget2000";"Summary",#N/A,FALSE,"Budget2000"}</definedName>
    <definedName name="k" localSheetId="16" hidden="1">{"FirstQ",#N/A,FALSE,"Budget2000";"SecondQ",#N/A,FALSE,"Budget2000";"Summary",#N/A,FALSE,"Budget2000"}</definedName>
    <definedName name="k" localSheetId="18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MonthList">[4]TwoWayLookup!$D$2:$D$13</definedName>
    <definedName name="Outcome">[2]Sheet1!$V$2:$V$5</definedName>
    <definedName name="ProductList">[4]TwoWayLookup!$E$1:$J$1</definedName>
    <definedName name="q" localSheetId="10" hidden="1">{"FirstQ",#N/A,FALSE,"Budget2000";"SecondQ",#N/A,FALSE,"Budget2000";"Summary",#N/A,FALSE,"Budget2000"}</definedName>
    <definedName name="q" localSheetId="14" hidden="1">{"FirstQ",#N/A,FALSE,"Budget2000";"SecondQ",#N/A,FALSE,"Budget2000";"Summary",#N/A,FALSE,"Budget2000"}</definedName>
    <definedName name="q" localSheetId="12" hidden="1">{"FirstQ",#N/A,FALSE,"Budget2000";"SecondQ",#N/A,FALSE,"Budget2000";"Summary",#N/A,FALSE,"Budget2000"}</definedName>
    <definedName name="q" localSheetId="11" hidden="1">{"FirstQ",#N/A,FALSE,"Budget2000";"SecondQ",#N/A,FALSE,"Budget2000";"Summary",#N/A,FALSE,"Budget2000"}</definedName>
    <definedName name="q" localSheetId="13" hidden="1">{"FirstQ",#N/A,FALSE,"Budget2000";"SecondQ",#N/A,FALSE,"Budget2000";"Summary",#N/A,FALSE,"Budget2000"}</definedName>
    <definedName name="q" localSheetId="9" hidden="1">{"FirstQ",#N/A,FALSE,"Budget2000";"SecondQ",#N/A,FALSE,"Budget2000";"Summary",#N/A,FALSE,"Budget2000"}</definedName>
    <definedName name="q" localSheetId="17" hidden="1">{"FirstQ",#N/A,FALSE,"Budget2000";"SecondQ",#N/A,FALSE,"Budget2000";"Summary",#N/A,FALSE,"Budget2000"}</definedName>
    <definedName name="q" localSheetId="19" hidden="1">{"FirstQ",#N/A,FALSE,"Budget2000";"SecondQ",#N/A,FALSE,"Budget2000";"Summary",#N/A,FALSE,"Budget2000"}</definedName>
    <definedName name="q" localSheetId="15" hidden="1">{"FirstQ",#N/A,FALSE,"Budget2000";"SecondQ",#N/A,FALSE,"Budget2000";"Summary",#N/A,FALSE,"Budget2000"}</definedName>
    <definedName name="q" localSheetId="20" hidden="1">{"FirstQ",#N/A,FALSE,"Budget2000";"SecondQ",#N/A,FALSE,"Budget2000";"Summary",#N/A,FALSE,"Budget2000"}</definedName>
    <definedName name="q" localSheetId="16" hidden="1">{"FirstQ",#N/A,FALSE,"Budget2000";"SecondQ",#N/A,FALSE,"Budget2000";"Summary",#N/A,FALSE,"Budget2000"}</definedName>
    <definedName name="q" localSheetId="18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ateTable">[5]Lookups!$A$2:$B$8</definedName>
    <definedName name="RED">'Error in Excel'!#REF!</definedName>
    <definedName name="rr" localSheetId="10" hidden="1">{"FirstQ",#N/A,FALSE,"Budget2000";"SecondQ",#N/A,FALSE,"Budget2000"}</definedName>
    <definedName name="rr" localSheetId="14" hidden="1">{"FirstQ",#N/A,FALSE,"Budget2000";"SecondQ",#N/A,FALSE,"Budget2000"}</definedName>
    <definedName name="rr" localSheetId="12" hidden="1">{"FirstQ",#N/A,FALSE,"Budget2000";"SecondQ",#N/A,FALSE,"Budget2000"}</definedName>
    <definedName name="rr" localSheetId="11" hidden="1">{"FirstQ",#N/A,FALSE,"Budget2000";"SecondQ",#N/A,FALSE,"Budget2000"}</definedName>
    <definedName name="rr" localSheetId="13" hidden="1">{"FirstQ",#N/A,FALSE,"Budget2000";"SecondQ",#N/A,FALSE,"Budget2000"}</definedName>
    <definedName name="rr" localSheetId="9" hidden="1">{"FirstQ",#N/A,FALSE,"Budget2000";"SecondQ",#N/A,FALSE,"Budget2000"}</definedName>
    <definedName name="rr" localSheetId="17" hidden="1">{"FirstQ",#N/A,FALSE,"Budget2000";"SecondQ",#N/A,FALSE,"Budget2000"}</definedName>
    <definedName name="rr" localSheetId="19" hidden="1">{"FirstQ",#N/A,FALSE,"Budget2000";"SecondQ",#N/A,FALSE,"Budget2000"}</definedName>
    <definedName name="rr" localSheetId="15" hidden="1">{"FirstQ",#N/A,FALSE,"Budget2000";"SecondQ",#N/A,FALSE,"Budget2000"}</definedName>
    <definedName name="rr" localSheetId="20" hidden="1">{"FirstQ",#N/A,FALSE,"Budget2000";"SecondQ",#N/A,FALSE,"Budget2000"}</definedName>
    <definedName name="rr" localSheetId="16" hidden="1">{"FirstQ",#N/A,FALSE,"Budget2000";"SecondQ",#N/A,FALSE,"Budget2000"}</definedName>
    <definedName name="rr" localSheetId="18" hidden="1">{"FirstQ",#N/A,FALSE,"Budget2000";"SecondQ",#N/A,FALSE,"Budget2000"}</definedName>
    <definedName name="rr" hidden="1">{"FirstQ",#N/A,FALSE,"Budget2000";"SecondQ",#N/A,FALSE,"Budget2000"}</definedName>
    <definedName name="rrr" localSheetId="10" hidden="1">{"AllDetail",#N/A,FALSE,"Research Budget";"1stQuarter",#N/A,FALSE,"Research Budget";"2nd Quarter",#N/A,FALSE,"Research Budget";"Summary",#N/A,FALSE,"Research Budget"}</definedName>
    <definedName name="rrr" localSheetId="14" hidden="1">{"AllDetail",#N/A,FALSE,"Research Budget";"1stQuarter",#N/A,FALSE,"Research Budget";"2nd Quarter",#N/A,FALSE,"Research Budget";"Summary",#N/A,FALSE,"Research Budget"}</definedName>
    <definedName name="rrr" localSheetId="12" hidden="1">{"AllDetail",#N/A,FALSE,"Research Budget";"1stQuarter",#N/A,FALSE,"Research Budget";"2nd Quarter",#N/A,FALSE,"Research Budget";"Summary",#N/A,FALSE,"Research Budget"}</definedName>
    <definedName name="rrr" localSheetId="11" hidden="1">{"AllDetail",#N/A,FALSE,"Research Budget";"1stQuarter",#N/A,FALSE,"Research Budget";"2nd Quarter",#N/A,FALSE,"Research Budget";"Summary",#N/A,FALSE,"Research Budget"}</definedName>
    <definedName name="rrr" localSheetId="13" hidden="1">{"AllDetail",#N/A,FALSE,"Research Budget";"1stQuarter",#N/A,FALSE,"Research Budget";"2nd Quarter",#N/A,FALSE,"Research Budget";"Summary",#N/A,FALSE,"Research Budget"}</definedName>
    <definedName name="rrr" localSheetId="9" hidden="1">{"AllDetail",#N/A,FALSE,"Research Budget";"1stQuarter",#N/A,FALSE,"Research Budget";"2nd Quarter",#N/A,FALSE,"Research Budget";"Summary",#N/A,FALSE,"Research Budget"}</definedName>
    <definedName name="rrr" localSheetId="17" hidden="1">{"AllDetail",#N/A,FALSE,"Research Budget";"1stQuarter",#N/A,FALSE,"Research Budget";"2nd Quarter",#N/A,FALSE,"Research Budget";"Summary",#N/A,FALSE,"Research Budget"}</definedName>
    <definedName name="rrr" localSheetId="19" hidden="1">{"AllDetail",#N/A,FALSE,"Research Budget";"1stQuarter",#N/A,FALSE,"Research Budget";"2nd Quarter",#N/A,FALSE,"Research Budget";"Summary",#N/A,FALSE,"Research Budget"}</definedName>
    <definedName name="rrr" localSheetId="15" hidden="1">{"AllDetail",#N/A,FALSE,"Research Budget";"1stQuarter",#N/A,FALSE,"Research Budget";"2nd Quarter",#N/A,FALSE,"Research Budget";"Summary",#N/A,FALSE,"Research Budget"}</definedName>
    <definedName name="rrr" localSheetId="20" hidden="1">{"AllDetail",#N/A,FALSE,"Research Budget";"1stQuarter",#N/A,FALSE,"Research Budget";"2nd Quarter",#N/A,FALSE,"Research Budget";"Summary",#N/A,FALSE,"Research Budget"}</definedName>
    <definedName name="rrr" localSheetId="16" hidden="1">{"AllDetail",#N/A,FALSE,"Research Budget";"1stQuarter",#N/A,FALSE,"Research Budget";"2nd Quarter",#N/A,FALSE,"Research Budget";"Summary",#N/A,FALSE,"Research Budget"}</definedName>
    <definedName name="rrr" localSheetId="18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Rsecond">OFFSET('[3](584an)'!$A$2,,,COUNTA('[3](584an)'!$A$1:$A$65536)-1)</definedName>
    <definedName name="Ssecond">OFFSET('[3](584an)'!$C$2,,,COUNTA('[3](584an)'!$C$1:$C$65536)-1)</definedName>
    <definedName name="Table" localSheetId="14">[4]TwoWayLookup!$E$2:$J$13</definedName>
    <definedName name="Table" localSheetId="17">[4]TwoWayLookup!$E$2:$J$13</definedName>
    <definedName name="Table" localSheetId="15">[4]TwoWayLookup!$E$2:$J$13</definedName>
    <definedName name="Table" localSheetId="16">[4]TwoWayLookup!$E$2:$J$13</definedName>
    <definedName name="Table" localSheetId="18">[4]TwoWayLookup!$E$2:$J$13</definedName>
    <definedName name="Table">'Error in Excel'!$G$4:$I$5</definedName>
    <definedName name="Usecond">OFFSET('[3](584an)'!$B$2,,,COUNTA('[3](584an)'!$B$1:$B$65536)-1)</definedName>
    <definedName name="Values">[2]Sheet1!$H$2:$H$10</definedName>
    <definedName name="wrn.AllData." localSheetId="10" hidden="1">{"FirstQ",#N/A,FALSE,"Budget2000";"SecondQ",#N/A,FALSE,"Budget2000";"Summary",#N/A,FALSE,"Budget2000"}</definedName>
    <definedName name="wrn.AllData." localSheetId="14" hidden="1">{"FirstQ",#N/A,FALSE,"Budget2000";"SecondQ",#N/A,FALSE,"Budget2000";"Summary",#N/A,FALSE,"Budget2000"}</definedName>
    <definedName name="wrn.AllData." localSheetId="12" hidden="1">{"FirstQ",#N/A,FALSE,"Budget2000";"SecondQ",#N/A,FALSE,"Budget2000";"Summary",#N/A,FALSE,"Budget2000"}</definedName>
    <definedName name="wrn.AllData." localSheetId="11" hidden="1">{"FirstQ",#N/A,FALSE,"Budget2000";"SecondQ",#N/A,FALSE,"Budget2000";"Summary",#N/A,FALSE,"Budget2000"}</definedName>
    <definedName name="wrn.AllData." localSheetId="13" hidden="1">{"FirstQ",#N/A,FALSE,"Budget2000";"SecondQ",#N/A,FALSE,"Budget2000";"Summary",#N/A,FALSE,"Budget2000"}</definedName>
    <definedName name="wrn.AllData." localSheetId="9" hidden="1">{"FirstQ",#N/A,FALSE,"Budget2000";"SecondQ",#N/A,FALSE,"Budget2000";"Summary",#N/A,FALSE,"Budget2000"}</definedName>
    <definedName name="wrn.AllData." localSheetId="17" hidden="1">{"FirstQ",#N/A,FALSE,"Budget2000";"SecondQ",#N/A,FALSE,"Budget2000";"Summary",#N/A,FALSE,"Budget2000"}</definedName>
    <definedName name="wrn.AllData." localSheetId="19" hidden="1">{"FirstQ",#N/A,FALSE,"Budget2000";"SecondQ",#N/A,FALSE,"Budget2000";"Summary",#N/A,FALSE,"Budget2000"}</definedName>
    <definedName name="wrn.AllData." localSheetId="15" hidden="1">{"FirstQ",#N/A,FALSE,"Budget2000";"SecondQ",#N/A,FALSE,"Budget2000";"Summary",#N/A,FALSE,"Budget2000"}</definedName>
    <definedName name="wrn.AllData." localSheetId="20" hidden="1">{"FirstQ",#N/A,FALSE,"Budget2000";"SecondQ",#N/A,FALSE,"Budget2000";"Summary",#N/A,FALSE,"Budget2000"}</definedName>
    <definedName name="wrn.AllData." localSheetId="16" hidden="1">{"FirstQ",#N/A,FALSE,"Budget2000";"SecondQ",#N/A,FALSE,"Budget2000";"Summary",#N/A,FALSE,"Budget2000"}</definedName>
    <definedName name="wrn.AllData." localSheetId="18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10" hidden="1">{"FirstQ",#N/A,FALSE,"Budget2000";"SecondQ",#N/A,FALSE,"Budget2000"}</definedName>
    <definedName name="wrn.FirstHalf." localSheetId="14" hidden="1">{"FirstQ",#N/A,FALSE,"Budget2000";"SecondQ",#N/A,FALSE,"Budget2000"}</definedName>
    <definedName name="wrn.FirstHalf." localSheetId="12" hidden="1">{"FirstQ",#N/A,FALSE,"Budget2000";"SecondQ",#N/A,FALSE,"Budget2000"}</definedName>
    <definedName name="wrn.FirstHalf." localSheetId="11" hidden="1">{"FirstQ",#N/A,FALSE,"Budget2000";"SecondQ",#N/A,FALSE,"Budget2000"}</definedName>
    <definedName name="wrn.FirstHalf." localSheetId="13" hidden="1">{"FirstQ",#N/A,FALSE,"Budget2000";"SecondQ",#N/A,FALSE,"Budget2000"}</definedName>
    <definedName name="wrn.FirstHalf." localSheetId="9" hidden="1">{"FirstQ",#N/A,FALSE,"Budget2000";"SecondQ",#N/A,FALSE,"Budget2000"}</definedName>
    <definedName name="wrn.FirstHalf." localSheetId="17" hidden="1">{"FirstQ",#N/A,FALSE,"Budget2000";"SecondQ",#N/A,FALSE,"Budget2000"}</definedName>
    <definedName name="wrn.FirstHalf." localSheetId="19" hidden="1">{"FirstQ",#N/A,FALSE,"Budget2000";"SecondQ",#N/A,FALSE,"Budget2000"}</definedName>
    <definedName name="wrn.FirstHalf." localSheetId="15" hidden="1">{"FirstQ",#N/A,FALSE,"Budget2000";"SecondQ",#N/A,FALSE,"Budget2000"}</definedName>
    <definedName name="wrn.FirstHalf." localSheetId="20" hidden="1">{"FirstQ",#N/A,FALSE,"Budget2000";"SecondQ",#N/A,FALSE,"Budget2000"}</definedName>
    <definedName name="wrn.FirstHalf." localSheetId="16" hidden="1">{"FirstQ",#N/A,FALSE,"Budget2000";"SecondQ",#N/A,FALSE,"Budget2000"}</definedName>
    <definedName name="wrn.FirstHalf." localSheetId="18" hidden="1">{"FirstQ",#N/A,FALSE,"Budget2000";"SecondQ",#N/A,FALSE,"Budget2000"}</definedName>
    <definedName name="wrn.FirstHalf." hidden="1">{"FirstQ",#N/A,FALSE,"Budget2000";"SecondQ",#N/A,FALSE,"Budget2000"}</definedName>
    <definedName name="x" localSheetId="10" hidden="1">{"FirstQ",#N/A,FALSE,"Budget2000";"SecondQ",#N/A,FALSE,"Budget2000";"Summary",#N/A,FALSE,"Budget2000"}</definedName>
    <definedName name="x" localSheetId="14" hidden="1">{"FirstQ",#N/A,FALSE,"Budget2000";"SecondQ",#N/A,FALSE,"Budget2000";"Summary",#N/A,FALSE,"Budget2000"}</definedName>
    <definedName name="x" localSheetId="12" hidden="1">{"FirstQ",#N/A,FALSE,"Budget2000";"SecondQ",#N/A,FALSE,"Budget2000";"Summary",#N/A,FALSE,"Budget2000"}</definedName>
    <definedName name="x" localSheetId="11" hidden="1">{"FirstQ",#N/A,FALSE,"Budget2000";"SecondQ",#N/A,FALSE,"Budget2000";"Summary",#N/A,FALSE,"Budget2000"}</definedName>
    <definedName name="x" localSheetId="13" hidden="1">{"FirstQ",#N/A,FALSE,"Budget2000";"SecondQ",#N/A,FALSE,"Budget2000";"Summary",#N/A,FALSE,"Budget2000"}</definedName>
    <definedName name="x" localSheetId="9" hidden="1">{"FirstQ",#N/A,FALSE,"Budget2000";"SecondQ",#N/A,FALSE,"Budget2000";"Summary",#N/A,FALSE,"Budget2000"}</definedName>
    <definedName name="x" localSheetId="17" hidden="1">{"FirstQ",#N/A,FALSE,"Budget2000";"SecondQ",#N/A,FALSE,"Budget2000";"Summary",#N/A,FALSE,"Budget2000"}</definedName>
    <definedName name="x" localSheetId="19" hidden="1">{"FirstQ",#N/A,FALSE,"Budget2000";"SecondQ",#N/A,FALSE,"Budget2000";"Summary",#N/A,FALSE,"Budget2000"}</definedName>
    <definedName name="x" localSheetId="15" hidden="1">{"FirstQ",#N/A,FALSE,"Budget2000";"SecondQ",#N/A,FALSE,"Budget2000";"Summary",#N/A,FALSE,"Budget2000"}</definedName>
    <definedName name="x" localSheetId="20" hidden="1">{"FirstQ",#N/A,FALSE,"Budget2000";"SecondQ",#N/A,FALSE,"Budget2000";"Summary",#N/A,FALSE,"Budget2000"}</definedName>
    <definedName name="x" localSheetId="16" hidden="1">{"FirstQ",#N/A,FALSE,"Budget2000";"SecondQ",#N/A,FALSE,"Budget2000";"Summary",#N/A,FALSE,"Budget2000"}</definedName>
    <definedName name="x" localSheetId="18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10" hidden="1">{"AllDetail",#N/A,FALSE,"Research Budget";"1stQuarter",#N/A,FALSE,"Research Budget";"2nd Quarter",#N/A,FALSE,"Research Budget";"Summary",#N/A,FALSE,"Research Budget"}</definedName>
    <definedName name="xxxxxxxxxxxxxxxxxxx" localSheetId="14" hidden="1">{"AllDetail",#N/A,FALSE,"Research Budget";"1stQuarter",#N/A,FALSE,"Research Budget";"2nd Quarter",#N/A,FALSE,"Research Budget";"Summary",#N/A,FALSE,"Research Budget"}</definedName>
    <definedName name="xxxxxxxxxxxxxxxxxxx" localSheetId="12" hidden="1">{"AllDetail",#N/A,FALSE,"Research Budget";"1stQuarter",#N/A,FALSE,"Research Budget";"2nd Quarter",#N/A,FALSE,"Research Budget";"Summary",#N/A,FALSE,"Research Budget"}</definedName>
    <definedName name="xxxxxxxxxxxxxxxxxxx" localSheetId="11" hidden="1">{"AllDetail",#N/A,FALSE,"Research Budget";"1stQuarter",#N/A,FALSE,"Research Budget";"2nd Quarter",#N/A,FALSE,"Research Budget";"Summary",#N/A,FALSE,"Research Budget"}</definedName>
    <definedName name="xxxxxxxxxxxxxxxxxxx" localSheetId="13" hidden="1">{"AllDetail",#N/A,FALSE,"Research Budget";"1stQuarter",#N/A,FALSE,"Research Budget";"2nd Quarter",#N/A,FALSE,"Research Budget";"Summary",#N/A,FALSE,"Research Budget"}</definedName>
    <definedName name="xxxxxxxxxxxxxxxxxxx" localSheetId="9" hidden="1">{"AllDetail",#N/A,FALSE,"Research Budget";"1stQuarter",#N/A,FALSE,"Research Budget";"2nd Quarter",#N/A,FALSE,"Research Budget";"Summary",#N/A,FALSE,"Research Budget"}</definedName>
    <definedName name="xxxxxxxxxxxxxxxxxxx" localSheetId="17" hidden="1">{"AllDetail",#N/A,FALSE,"Research Budget";"1stQuarter",#N/A,FALSE,"Research Budget";"2nd Quarter",#N/A,FALSE,"Research Budget";"Summary",#N/A,FALSE,"Research Budget"}</definedName>
    <definedName name="xxxxxxxxxxxxxxxxxxx" localSheetId="19" hidden="1">{"AllDetail",#N/A,FALSE,"Research Budget";"1stQuarter",#N/A,FALSE,"Research Budget";"2nd Quarter",#N/A,FALSE,"Research Budget";"Summary",#N/A,FALSE,"Research Budget"}</definedName>
    <definedName name="xxxxxxxxxxxxxxxxxxx" localSheetId="15" hidden="1">{"AllDetail",#N/A,FALSE,"Research Budget";"1stQuarter",#N/A,FALSE,"Research Budget";"2nd Quarter",#N/A,FALSE,"Research Budget";"Summary",#N/A,FALSE,"Research Budget"}</definedName>
    <definedName name="xxxxxxxxxxxxxxxxxxx" localSheetId="20" hidden="1">{"AllDetail",#N/A,FALSE,"Research Budget";"1stQuarter",#N/A,FALSE,"Research Budget";"2nd Quarter",#N/A,FALSE,"Research Budget";"Summary",#N/A,FALSE,"Research Budget"}</definedName>
    <definedName name="xxxxxxxxxxxxxxxxxxx" localSheetId="16" hidden="1">{"AllDetail",#N/A,FALSE,"Research Budget";"1stQuarter",#N/A,FALSE,"Research Budget";"2nd Quarter",#N/A,FALSE,"Research Budget";"Summary",#N/A,FALSE,"Research Budget"}</definedName>
    <definedName name="xxxxxxxxxxxxxxxxxxx" localSheetId="18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10" hidden="1">'Compound IF'!$A$1:$J$742</definedName>
    <definedName name="Z_32E1B1E0_F29A_4FB3_9E7F_F78F245BC75E_.wvu.FilterData" localSheetId="11" hidden="1">Lookups!$A$1:$L$742</definedName>
    <definedName name="Z_32E1B1E0_F29A_4FB3_9E7F_F78F245BC75E_.wvu.FilterData" localSheetId="9" hidden="1">'Nested IF'!$A$1:$J$742</definedName>
    <definedName name="Z_32E1B1E0_F29A_4FB3_9E7F_F78F245BC75E_.wvu.FilterData" localSheetId="8" hidden="1">'Simple IF'!$A$1:$J$742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32" i="24" l="1"/>
  <c r="I932" i="24"/>
  <c r="J932" i="24" s="1"/>
  <c r="N148" i="24"/>
  <c r="I148" i="24"/>
  <c r="J148" i="24" s="1"/>
  <c r="N202" i="24"/>
  <c r="I202" i="24"/>
  <c r="J202" i="24" s="1"/>
  <c r="N847" i="24"/>
  <c r="I847" i="24"/>
  <c r="J847" i="24" s="1"/>
  <c r="N147" i="24"/>
  <c r="I147" i="24"/>
  <c r="J147" i="24" s="1"/>
  <c r="N846" i="24"/>
  <c r="I846" i="24"/>
  <c r="J846" i="24" s="1"/>
  <c r="N271" i="24"/>
  <c r="I271" i="24"/>
  <c r="J271" i="24" s="1"/>
  <c r="N742" i="24"/>
  <c r="I742" i="24"/>
  <c r="J742" i="24" s="1"/>
  <c r="N756" i="24"/>
  <c r="I756" i="24"/>
  <c r="J756" i="24" s="1"/>
  <c r="N201" i="24"/>
  <c r="I201" i="24"/>
  <c r="J201" i="24" s="1"/>
  <c r="N552" i="24"/>
  <c r="I552" i="24"/>
  <c r="J552" i="24" s="1"/>
  <c r="N451" i="24"/>
  <c r="I451" i="24"/>
  <c r="J451" i="24" s="1"/>
  <c r="N845" i="24"/>
  <c r="I845" i="24"/>
  <c r="J845" i="24" s="1"/>
  <c r="N602" i="24"/>
  <c r="I602" i="24"/>
  <c r="J602" i="24" s="1"/>
  <c r="N479" i="24"/>
  <c r="I479" i="24"/>
  <c r="J479" i="24" s="1"/>
  <c r="N467" i="24"/>
  <c r="I467" i="24"/>
  <c r="J467" i="24" s="1"/>
  <c r="N289" i="24"/>
  <c r="I289" i="24"/>
  <c r="J289" i="24" s="1"/>
  <c r="N229" i="24"/>
  <c r="I229" i="24"/>
  <c r="J229" i="24" s="1"/>
  <c r="N797" i="24"/>
  <c r="I797" i="24"/>
  <c r="J797" i="24" s="1"/>
  <c r="N149" i="24"/>
  <c r="I149" i="24"/>
  <c r="J149" i="24" s="1"/>
  <c r="N180" i="24"/>
  <c r="I180" i="24"/>
  <c r="J180" i="24" s="1"/>
  <c r="N256" i="24"/>
  <c r="I256" i="24"/>
  <c r="J256" i="24" s="1"/>
  <c r="N779" i="24"/>
  <c r="I779" i="24"/>
  <c r="J779" i="24" s="1"/>
  <c r="N280" i="24"/>
  <c r="I280" i="24"/>
  <c r="J280" i="24" s="1"/>
  <c r="N279" i="24"/>
  <c r="I279" i="24"/>
  <c r="J279" i="24" s="1"/>
  <c r="N292" i="24"/>
  <c r="I292" i="24"/>
  <c r="J292" i="24" s="1"/>
  <c r="N450" i="24"/>
  <c r="I450" i="24"/>
  <c r="J450" i="24" s="1"/>
  <c r="N462" i="24"/>
  <c r="I462" i="24"/>
  <c r="J462" i="24" s="1"/>
  <c r="N24" i="24"/>
  <c r="I24" i="24"/>
  <c r="J24" i="24" s="1"/>
  <c r="N579" i="24"/>
  <c r="I579" i="24"/>
  <c r="J579" i="24" s="1"/>
  <c r="N334" i="24"/>
  <c r="I334" i="24"/>
  <c r="J334" i="24" s="1"/>
  <c r="N965" i="24"/>
  <c r="I965" i="24"/>
  <c r="J965" i="24" s="1"/>
  <c r="N371" i="24"/>
  <c r="I371" i="24"/>
  <c r="J371" i="24" s="1"/>
  <c r="N754" i="24"/>
  <c r="I754" i="24"/>
  <c r="J754" i="24" s="1"/>
  <c r="N595" i="24"/>
  <c r="I595" i="24"/>
  <c r="J595" i="24" s="1"/>
  <c r="N926" i="24"/>
  <c r="I926" i="24"/>
  <c r="J926" i="24" s="1"/>
  <c r="N365" i="24"/>
  <c r="I365" i="24"/>
  <c r="J365" i="24" s="1"/>
  <c r="N343" i="24"/>
  <c r="I343" i="24"/>
  <c r="J343" i="24" s="1"/>
  <c r="N930" i="24"/>
  <c r="I930" i="24"/>
  <c r="J930" i="24" s="1"/>
  <c r="N798" i="24"/>
  <c r="I798" i="24"/>
  <c r="J798" i="24" s="1"/>
  <c r="N255" i="24"/>
  <c r="I255" i="24"/>
  <c r="J255" i="24" s="1"/>
  <c r="N200" i="24"/>
  <c r="I200" i="24"/>
  <c r="J200" i="24" s="1"/>
  <c r="N632" i="24"/>
  <c r="I632" i="24"/>
  <c r="J632" i="24" s="1"/>
  <c r="N306" i="24"/>
  <c r="I306" i="24"/>
  <c r="J306" i="24" s="1"/>
  <c r="N308" i="24"/>
  <c r="I308" i="24"/>
  <c r="J308" i="24" s="1"/>
  <c r="N893" i="24"/>
  <c r="I893" i="24"/>
  <c r="J893" i="24" s="1"/>
  <c r="N895" i="24"/>
  <c r="I895" i="24"/>
  <c r="J895" i="24" s="1"/>
  <c r="N911" i="24"/>
  <c r="I911" i="24"/>
  <c r="J911" i="24" s="1"/>
  <c r="N907" i="24"/>
  <c r="I907" i="24"/>
  <c r="J907" i="24" s="1"/>
  <c r="N903" i="24"/>
  <c r="I903" i="24"/>
  <c r="J903" i="24" s="1"/>
  <c r="N922" i="24"/>
  <c r="I922" i="24"/>
  <c r="J922" i="24" s="1"/>
  <c r="N799" i="24"/>
  <c r="I799" i="24"/>
  <c r="J799" i="24" s="1"/>
  <c r="N915" i="24"/>
  <c r="I915" i="24"/>
  <c r="J915" i="24" s="1"/>
  <c r="N913" i="24"/>
  <c r="I913" i="24"/>
  <c r="J913" i="24" s="1"/>
  <c r="N635" i="24"/>
  <c r="I635" i="24"/>
  <c r="J635" i="24" s="1"/>
  <c r="N178" i="24"/>
  <c r="I178" i="24"/>
  <c r="J178" i="24" s="1"/>
  <c r="N228" i="24"/>
  <c r="I228" i="24"/>
  <c r="J228" i="24" s="1"/>
  <c r="N612" i="24"/>
  <c r="I612" i="24"/>
  <c r="J612" i="24" s="1"/>
  <c r="N969" i="24"/>
  <c r="I969" i="24"/>
  <c r="J969" i="24" s="1"/>
  <c r="N301" i="24"/>
  <c r="I301" i="24"/>
  <c r="J301" i="24" s="1"/>
  <c r="N495" i="24"/>
  <c r="I495" i="24"/>
  <c r="J495" i="24" s="1"/>
  <c r="N466" i="24"/>
  <c r="I466" i="24"/>
  <c r="J466" i="24" s="1"/>
  <c r="N780" i="24"/>
  <c r="I780" i="24"/>
  <c r="J780" i="24" s="1"/>
  <c r="N800" i="24"/>
  <c r="I800" i="24"/>
  <c r="J800" i="24" s="1"/>
  <c r="N35" i="24"/>
  <c r="I35" i="24"/>
  <c r="J35" i="24" s="1"/>
  <c r="N544" i="24"/>
  <c r="I544" i="24"/>
  <c r="J544" i="24" s="1"/>
  <c r="N482" i="24"/>
  <c r="I482" i="24"/>
  <c r="J482" i="24" s="1"/>
  <c r="N869" i="24"/>
  <c r="I869" i="24"/>
  <c r="J869" i="24" s="1"/>
  <c r="N788" i="24"/>
  <c r="I788" i="24"/>
  <c r="J788" i="24" s="1"/>
  <c r="N478" i="24"/>
  <c r="I478" i="24"/>
  <c r="J478" i="24" s="1"/>
  <c r="N789" i="24"/>
  <c r="I789" i="24"/>
  <c r="J789" i="24" s="1"/>
  <c r="N481" i="24"/>
  <c r="I481" i="24"/>
  <c r="J481" i="24" s="1"/>
  <c r="N540" i="24"/>
  <c r="I540" i="24"/>
  <c r="J540" i="24" s="1"/>
  <c r="N413" i="24"/>
  <c r="I413" i="24"/>
  <c r="J413" i="24" s="1"/>
  <c r="N786" i="24"/>
  <c r="I786" i="24"/>
  <c r="J786" i="24" s="1"/>
  <c r="N146" i="24"/>
  <c r="I146" i="24"/>
  <c r="J146" i="24" s="1"/>
  <c r="N783" i="24"/>
  <c r="I783" i="24"/>
  <c r="J783" i="24" s="1"/>
  <c r="N920" i="24"/>
  <c r="I920" i="24"/>
  <c r="J920" i="24" s="1"/>
  <c r="N899" i="24"/>
  <c r="I899" i="24"/>
  <c r="J899" i="24" s="1"/>
  <c r="N611" i="24"/>
  <c r="I611" i="24"/>
  <c r="J611" i="24" s="1"/>
  <c r="N622" i="24"/>
  <c r="I622" i="24"/>
  <c r="J622" i="24" s="1"/>
  <c r="N183" i="24"/>
  <c r="I183" i="24"/>
  <c r="J183" i="24" s="1"/>
  <c r="N179" i="24"/>
  <c r="I179" i="24"/>
  <c r="J179" i="24" s="1"/>
  <c r="N263" i="24"/>
  <c r="I263" i="24"/>
  <c r="J263" i="24" s="1"/>
  <c r="N21" i="24"/>
  <c r="I21" i="24"/>
  <c r="J21" i="24" s="1"/>
  <c r="N323" i="24"/>
  <c r="I323" i="24"/>
  <c r="J323" i="24" s="1"/>
  <c r="N449" i="24"/>
  <c r="I449" i="24"/>
  <c r="J449" i="24" s="1"/>
  <c r="N383" i="24"/>
  <c r="I383" i="24"/>
  <c r="J383" i="24" s="1"/>
  <c r="N127" i="24"/>
  <c r="I127" i="24"/>
  <c r="J127" i="24" s="1"/>
  <c r="N770" i="24"/>
  <c r="I770" i="24"/>
  <c r="J770" i="24" s="1"/>
  <c r="N992" i="24"/>
  <c r="I992" i="24"/>
  <c r="J992" i="24" s="1"/>
  <c r="N95" i="24"/>
  <c r="I95" i="24"/>
  <c r="J95" i="24" s="1"/>
  <c r="N224" i="24"/>
  <c r="I224" i="24"/>
  <c r="J224" i="24" s="1"/>
  <c r="N254" i="24"/>
  <c r="I254" i="24"/>
  <c r="J254" i="24" s="1"/>
  <c r="N918" i="24"/>
  <c r="I918" i="24"/>
  <c r="J918" i="24" s="1"/>
  <c r="N539" i="24"/>
  <c r="I539" i="24"/>
  <c r="J539" i="24" s="1"/>
  <c r="N625" i="24"/>
  <c r="I625" i="24"/>
  <c r="J625" i="24" s="1"/>
  <c r="N411" i="24"/>
  <c r="I411" i="24"/>
  <c r="J411" i="24" s="1"/>
  <c r="N203" i="24"/>
  <c r="I203" i="24"/>
  <c r="J203" i="24" s="1"/>
  <c r="N465" i="24"/>
  <c r="I465" i="24"/>
  <c r="J465" i="24" s="1"/>
  <c r="N464" i="24"/>
  <c r="I464" i="24"/>
  <c r="J464" i="24" s="1"/>
  <c r="N463" i="24"/>
  <c r="I463" i="24"/>
  <c r="J463" i="24" s="1"/>
  <c r="N909" i="24"/>
  <c r="I909" i="24"/>
  <c r="J909" i="24" s="1"/>
  <c r="N801" i="24"/>
  <c r="I801" i="24"/>
  <c r="J801" i="24" s="1"/>
  <c r="N211" i="24"/>
  <c r="I211" i="24"/>
  <c r="J211" i="24" s="1"/>
  <c r="N252" i="24"/>
  <c r="I252" i="24"/>
  <c r="J252" i="24" s="1"/>
  <c r="N890" i="24"/>
  <c r="I890" i="24"/>
  <c r="J890" i="24" s="1"/>
  <c r="N844" i="24"/>
  <c r="I844" i="24"/>
  <c r="J844" i="24" s="1"/>
  <c r="N36" i="24"/>
  <c r="I36" i="24"/>
  <c r="J36" i="24" s="1"/>
  <c r="N297" i="24"/>
  <c r="I297" i="24"/>
  <c r="J297" i="24" s="1"/>
  <c r="N480" i="24"/>
  <c r="I480" i="24"/>
  <c r="J480" i="24" s="1"/>
  <c r="N843" i="24"/>
  <c r="I843" i="24"/>
  <c r="J843" i="24" s="1"/>
  <c r="N842" i="24"/>
  <c r="I842" i="24"/>
  <c r="J842" i="24" s="1"/>
  <c r="N633" i="24"/>
  <c r="I633" i="24"/>
  <c r="J633" i="24" s="1"/>
  <c r="N629" i="24"/>
  <c r="I629" i="24"/>
  <c r="J629" i="24" s="1"/>
  <c r="N781" i="24"/>
  <c r="I781" i="24"/>
  <c r="J781" i="24" s="1"/>
  <c r="N295" i="24"/>
  <c r="I295" i="24"/>
  <c r="J295" i="24" s="1"/>
  <c r="N702" i="24"/>
  <c r="I702" i="24"/>
  <c r="J702" i="24" s="1"/>
  <c r="N354" i="24"/>
  <c r="I354" i="24"/>
  <c r="J354" i="24" s="1"/>
  <c r="N841" i="24"/>
  <c r="I841" i="24"/>
  <c r="J841" i="24" s="1"/>
  <c r="N840" i="24"/>
  <c r="I840" i="24"/>
  <c r="J840" i="24" s="1"/>
  <c r="N448" i="24"/>
  <c r="I448" i="24"/>
  <c r="J448" i="24" s="1"/>
  <c r="N567" i="24"/>
  <c r="I567" i="24"/>
  <c r="J567" i="24" s="1"/>
  <c r="N839" i="24"/>
  <c r="I839" i="24"/>
  <c r="J839" i="24" s="1"/>
  <c r="N226" i="24"/>
  <c r="I226" i="24"/>
  <c r="J226" i="24" s="1"/>
  <c r="N227" i="24"/>
  <c r="I227" i="24"/>
  <c r="J227" i="24" s="1"/>
  <c r="N225" i="24"/>
  <c r="I225" i="24"/>
  <c r="J225" i="24" s="1"/>
  <c r="N545" i="24"/>
  <c r="I545" i="24"/>
  <c r="J545" i="24" s="1"/>
  <c r="N628" i="24"/>
  <c r="I628" i="24"/>
  <c r="J628" i="24" s="1"/>
  <c r="N145" i="24"/>
  <c r="I145" i="24"/>
  <c r="J145" i="24" s="1"/>
  <c r="N84" i="24"/>
  <c r="I84" i="24"/>
  <c r="J84" i="24" s="1"/>
  <c r="N394" i="24"/>
  <c r="I394" i="24"/>
  <c r="J394" i="24" s="1"/>
  <c r="N872" i="24"/>
  <c r="I872" i="24"/>
  <c r="J872" i="24" s="1"/>
  <c r="N83" i="24"/>
  <c r="I83" i="24"/>
  <c r="J83" i="24" s="1"/>
  <c r="N93" i="24"/>
  <c r="I93" i="24"/>
  <c r="J93" i="24" s="1"/>
  <c r="N278" i="24"/>
  <c r="I278" i="24"/>
  <c r="J278" i="24" s="1"/>
  <c r="N752" i="24"/>
  <c r="I752" i="24"/>
  <c r="J752" i="24" s="1"/>
  <c r="N447" i="24"/>
  <c r="I447" i="24"/>
  <c r="J447" i="24" s="1"/>
  <c r="N941" i="24"/>
  <c r="I941" i="24"/>
  <c r="J941" i="24" s="1"/>
  <c r="N878" i="24"/>
  <c r="I878" i="24"/>
  <c r="J878" i="24" s="1"/>
  <c r="N404" i="24"/>
  <c r="I404" i="24"/>
  <c r="J404" i="24" s="1"/>
  <c r="N538" i="24"/>
  <c r="I538" i="24"/>
  <c r="J538" i="24" s="1"/>
  <c r="N446" i="24"/>
  <c r="I446" i="24"/>
  <c r="J446" i="24" s="1"/>
  <c r="N199" i="24"/>
  <c r="I199" i="24"/>
  <c r="J199" i="24" s="1"/>
  <c r="N838" i="24"/>
  <c r="I838" i="24"/>
  <c r="J838" i="24" s="1"/>
  <c r="N837" i="24"/>
  <c r="I837" i="24"/>
  <c r="J837" i="24" s="1"/>
  <c r="N198" i="24"/>
  <c r="I198" i="24"/>
  <c r="J198" i="24" s="1"/>
  <c r="N126" i="24"/>
  <c r="I126" i="24"/>
  <c r="J126" i="24" s="1"/>
  <c r="N197" i="24"/>
  <c r="I197" i="24"/>
  <c r="J197" i="24" s="1"/>
  <c r="N614" i="24"/>
  <c r="I614" i="24"/>
  <c r="J614" i="24" s="1"/>
  <c r="N130" i="24"/>
  <c r="I130" i="24"/>
  <c r="J130" i="24" s="1"/>
  <c r="N836" i="24"/>
  <c r="I836" i="24"/>
  <c r="J836" i="24" s="1"/>
  <c r="N212" i="24"/>
  <c r="I212" i="24"/>
  <c r="J212" i="24" s="1"/>
  <c r="N304" i="24"/>
  <c r="I304" i="24"/>
  <c r="J304" i="24" s="1"/>
  <c r="N253" i="24"/>
  <c r="I253" i="24"/>
  <c r="J253" i="24" s="1"/>
  <c r="N223" i="24"/>
  <c r="I223" i="24"/>
  <c r="J223" i="24" s="1"/>
  <c r="N177" i="24"/>
  <c r="I177" i="24"/>
  <c r="J177" i="24" s="1"/>
  <c r="N778" i="24"/>
  <c r="I778" i="24"/>
  <c r="J778" i="24" s="1"/>
  <c r="N984" i="24"/>
  <c r="I984" i="24"/>
  <c r="J984" i="24" s="1"/>
  <c r="N494" i="24"/>
  <c r="I494" i="24"/>
  <c r="J494" i="24" s="1"/>
  <c r="N562" i="24"/>
  <c r="I562" i="24"/>
  <c r="J562" i="24" s="1"/>
  <c r="N594" i="24"/>
  <c r="I594" i="24"/>
  <c r="J594" i="24" s="1"/>
  <c r="N531" i="24"/>
  <c r="I531" i="24"/>
  <c r="J531" i="24" s="1"/>
  <c r="N863" i="24"/>
  <c r="I863" i="24"/>
  <c r="J863" i="24" s="1"/>
  <c r="N294" i="24"/>
  <c r="I294" i="24"/>
  <c r="J294" i="24" s="1"/>
  <c r="N782" i="24"/>
  <c r="I782" i="24"/>
  <c r="J782" i="24" s="1"/>
  <c r="N546" i="24"/>
  <c r="I546" i="24"/>
  <c r="J546" i="24" s="1"/>
  <c r="N549" i="24"/>
  <c r="I549" i="24"/>
  <c r="J549" i="24" s="1"/>
  <c r="N784" i="24"/>
  <c r="I784" i="24"/>
  <c r="J784" i="24" s="1"/>
  <c r="N927" i="24"/>
  <c r="I927" i="24"/>
  <c r="J927" i="24" s="1"/>
  <c r="N925" i="24"/>
  <c r="I925" i="24"/>
  <c r="J925" i="24" s="1"/>
  <c r="N400" i="24"/>
  <c r="I400" i="24"/>
  <c r="J400" i="24" s="1"/>
  <c r="N461" i="24"/>
  <c r="I461" i="24"/>
  <c r="J461" i="24" s="1"/>
  <c r="N477" i="24"/>
  <c r="I477" i="24"/>
  <c r="J477" i="24" s="1"/>
  <c r="N385" i="24"/>
  <c r="I385" i="24"/>
  <c r="J385" i="24" s="1"/>
  <c r="N381" i="24"/>
  <c r="I381" i="24"/>
  <c r="J381" i="24" s="1"/>
  <c r="N705" i="24"/>
  <c r="I705" i="24"/>
  <c r="J705" i="24" s="1"/>
  <c r="N585" i="24"/>
  <c r="I585" i="24"/>
  <c r="J585" i="24" s="1"/>
  <c r="N393" i="24"/>
  <c r="I393" i="24"/>
  <c r="J393" i="24" s="1"/>
  <c r="N537" i="24"/>
  <c r="I537" i="24"/>
  <c r="J537" i="24" s="1"/>
  <c r="N624" i="24"/>
  <c r="I624" i="24"/>
  <c r="J624" i="24" s="1"/>
  <c r="N536" i="24"/>
  <c r="I536" i="24"/>
  <c r="J536" i="24" s="1"/>
  <c r="N548" i="24"/>
  <c r="I548" i="24"/>
  <c r="J548" i="24" s="1"/>
  <c r="N785" i="24"/>
  <c r="I785" i="24"/>
  <c r="J785" i="24" s="1"/>
  <c r="N835" i="24"/>
  <c r="I835" i="24"/>
  <c r="J835" i="24" s="1"/>
  <c r="N476" i="24"/>
  <c r="I476" i="24"/>
  <c r="J476" i="24" s="1"/>
  <c r="N638" i="24"/>
  <c r="I638" i="24"/>
  <c r="J638" i="24" s="1"/>
  <c r="N489" i="24"/>
  <c r="I489" i="24"/>
  <c r="J489" i="24" s="1"/>
  <c r="N636" i="24"/>
  <c r="I636" i="24"/>
  <c r="J636" i="24" s="1"/>
  <c r="N460" i="24"/>
  <c r="I460" i="24"/>
  <c r="J460" i="24" s="1"/>
  <c r="N834" i="24"/>
  <c r="I834" i="24"/>
  <c r="J834" i="24" s="1"/>
  <c r="N415" i="24"/>
  <c r="I415" i="24"/>
  <c r="J415" i="24" s="1"/>
  <c r="N82" i="24"/>
  <c r="I82" i="24"/>
  <c r="J82" i="24" s="1"/>
  <c r="N967" i="24"/>
  <c r="I967" i="24"/>
  <c r="J967" i="24" s="1"/>
  <c r="N355" i="24"/>
  <c r="I355" i="24"/>
  <c r="J355" i="24" s="1"/>
  <c r="N302" i="24"/>
  <c r="I302" i="24"/>
  <c r="J302" i="24" s="1"/>
  <c r="N610" i="24"/>
  <c r="I610" i="24"/>
  <c r="J610" i="24" s="1"/>
  <c r="N962" i="24"/>
  <c r="I962" i="24"/>
  <c r="J962" i="24" s="1"/>
  <c r="N713" i="24"/>
  <c r="I713" i="24"/>
  <c r="J713" i="24" s="1"/>
  <c r="N299" i="24"/>
  <c r="I299" i="24"/>
  <c r="J299" i="24" s="1"/>
  <c r="N6" i="24"/>
  <c r="I6" i="24"/>
  <c r="J6" i="24" s="1"/>
  <c r="N589" i="24"/>
  <c r="I589" i="24"/>
  <c r="J589" i="24" s="1"/>
  <c r="N370" i="24"/>
  <c r="I370" i="24"/>
  <c r="J370" i="24" s="1"/>
  <c r="N559" i="24"/>
  <c r="I559" i="24"/>
  <c r="J559" i="24" s="1"/>
  <c r="N601" i="24"/>
  <c r="I601" i="24"/>
  <c r="J601" i="24" s="1"/>
  <c r="N973" i="24"/>
  <c r="I973" i="24"/>
  <c r="J973" i="24" s="1"/>
  <c r="N609" i="24"/>
  <c r="I609" i="24"/>
  <c r="J609" i="24" s="1"/>
  <c r="N287" i="24"/>
  <c r="I287" i="24"/>
  <c r="J287" i="24" s="1"/>
  <c r="N697" i="24"/>
  <c r="I697" i="24"/>
  <c r="J697" i="24" s="1"/>
  <c r="N176" i="24"/>
  <c r="I176" i="24"/>
  <c r="J176" i="24" s="1"/>
  <c r="N9" i="24"/>
  <c r="I9" i="24"/>
  <c r="J9" i="24" s="1"/>
  <c r="N340" i="24"/>
  <c r="I340" i="24"/>
  <c r="J340" i="24" s="1"/>
  <c r="N575" i="24"/>
  <c r="I575" i="24"/>
  <c r="J575" i="24" s="1"/>
  <c r="N530" i="24"/>
  <c r="I530" i="24"/>
  <c r="J530" i="24" s="1"/>
  <c r="N630" i="24"/>
  <c r="I630" i="24"/>
  <c r="J630" i="24" s="1"/>
  <c r="N891" i="24"/>
  <c r="I891" i="24"/>
  <c r="J891" i="24" s="1"/>
  <c r="N900" i="24"/>
  <c r="I900" i="24"/>
  <c r="J900" i="24" s="1"/>
  <c r="N307" i="24"/>
  <c r="I307" i="24"/>
  <c r="J307" i="24" s="1"/>
  <c r="N430" i="24"/>
  <c r="I430" i="24"/>
  <c r="J430" i="24" s="1"/>
  <c r="N991" i="24"/>
  <c r="I991" i="24"/>
  <c r="J991" i="24" s="1"/>
  <c r="N81" i="24"/>
  <c r="I81" i="24"/>
  <c r="J81" i="24" s="1"/>
  <c r="N421" i="24"/>
  <c r="I421" i="24"/>
  <c r="J421" i="24" s="1"/>
  <c r="N425" i="24"/>
  <c r="I425" i="24"/>
  <c r="J425" i="24" s="1"/>
  <c r="N529" i="24"/>
  <c r="I529" i="24"/>
  <c r="J529" i="24" s="1"/>
  <c r="N989" i="24"/>
  <c r="I989" i="24"/>
  <c r="J989" i="24" s="1"/>
  <c r="N98" i="24"/>
  <c r="I98" i="24"/>
  <c r="J98" i="24" s="1"/>
  <c r="N23" i="24"/>
  <c r="I23" i="24"/>
  <c r="J23" i="24" s="1"/>
  <c r="N631" i="24"/>
  <c r="I631" i="24"/>
  <c r="J631" i="24" s="1"/>
  <c r="N196" i="24"/>
  <c r="I196" i="24"/>
  <c r="J196" i="24" s="1"/>
  <c r="N37" i="24"/>
  <c r="I37" i="24"/>
  <c r="J37" i="24" s="1"/>
  <c r="N144" i="24"/>
  <c r="I144" i="24"/>
  <c r="J144" i="24" s="1"/>
  <c r="N833" i="24"/>
  <c r="I833" i="24"/>
  <c r="J833" i="24" s="1"/>
  <c r="N175" i="24"/>
  <c r="I175" i="24"/>
  <c r="J175" i="24" s="1"/>
  <c r="N173" i="24"/>
  <c r="I173" i="24"/>
  <c r="J173" i="24" s="1"/>
  <c r="N195" i="24"/>
  <c r="I195" i="24"/>
  <c r="J195" i="24" s="1"/>
  <c r="N885" i="24"/>
  <c r="I885" i="24"/>
  <c r="J885" i="24" s="1"/>
  <c r="N528" i="24"/>
  <c r="I528" i="24"/>
  <c r="J528" i="24" s="1"/>
  <c r="N174" i="24"/>
  <c r="I174" i="24"/>
  <c r="J174" i="24" s="1"/>
  <c r="N975" i="24"/>
  <c r="I975" i="24"/>
  <c r="J975" i="24" s="1"/>
  <c r="N419" i="24"/>
  <c r="I419" i="24"/>
  <c r="J419" i="24" s="1"/>
  <c r="N143" i="24"/>
  <c r="I143" i="24"/>
  <c r="J143" i="24" s="1"/>
  <c r="N582" i="24"/>
  <c r="I582" i="24"/>
  <c r="J582" i="24" s="1"/>
  <c r="N172" i="24"/>
  <c r="I172" i="24"/>
  <c r="J172" i="24" s="1"/>
  <c r="N410" i="24"/>
  <c r="I410" i="24"/>
  <c r="J410" i="24" s="1"/>
  <c r="N409" i="24"/>
  <c r="I409" i="24"/>
  <c r="J409" i="24" s="1"/>
  <c r="N264" i="24"/>
  <c r="I264" i="24"/>
  <c r="J264" i="24" s="1"/>
  <c r="N379" i="24"/>
  <c r="I379" i="24"/>
  <c r="J379" i="24" s="1"/>
  <c r="N112" i="24"/>
  <c r="I112" i="24"/>
  <c r="J112" i="24" s="1"/>
  <c r="N262" i="24"/>
  <c r="I262" i="24"/>
  <c r="J262" i="24" s="1"/>
  <c r="N832" i="24"/>
  <c r="I832" i="24"/>
  <c r="J832" i="24" s="1"/>
  <c r="N13" i="24"/>
  <c r="I13" i="24"/>
  <c r="J13" i="24" s="1"/>
  <c r="N987" i="24"/>
  <c r="I987" i="24"/>
  <c r="J987" i="24" s="1"/>
  <c r="N686" i="24"/>
  <c r="I686" i="24"/>
  <c r="J686" i="24" s="1"/>
  <c r="N80" i="24"/>
  <c r="I80" i="24"/>
  <c r="J80" i="24" s="1"/>
  <c r="N740" i="24"/>
  <c r="I740" i="24"/>
  <c r="J740" i="24" s="1"/>
  <c r="N856" i="24"/>
  <c r="I856" i="24"/>
  <c r="J856" i="24" s="1"/>
  <c r="N171" i="24"/>
  <c r="I171" i="24"/>
  <c r="J171" i="24" s="1"/>
  <c r="N109" i="24"/>
  <c r="I109" i="24"/>
  <c r="J109" i="24" s="1"/>
  <c r="N459" i="24"/>
  <c r="I459" i="24"/>
  <c r="J459" i="24" s="1"/>
  <c r="N855" i="24"/>
  <c r="I855" i="24"/>
  <c r="J855" i="24" s="1"/>
  <c r="N313" i="24"/>
  <c r="I313" i="24"/>
  <c r="J313" i="24" s="1"/>
  <c r="N875" i="24"/>
  <c r="I875" i="24"/>
  <c r="J875" i="24" s="1"/>
  <c r="N7" i="24"/>
  <c r="I7" i="24"/>
  <c r="J7" i="24" s="1"/>
  <c r="N38" i="24"/>
  <c r="I38" i="24"/>
  <c r="J38" i="24" s="1"/>
  <c r="N802" i="24"/>
  <c r="I802" i="24"/>
  <c r="J802" i="24" s="1"/>
  <c r="N110" i="24"/>
  <c r="I110" i="24"/>
  <c r="J110" i="24" s="1"/>
  <c r="N853" i="24"/>
  <c r="I853" i="24"/>
  <c r="J853" i="24" s="1"/>
  <c r="N568" i="24"/>
  <c r="I568" i="24"/>
  <c r="J568" i="24" s="1"/>
  <c r="N956" i="24"/>
  <c r="I956" i="24"/>
  <c r="J956" i="24" s="1"/>
  <c r="N700" i="24"/>
  <c r="I700" i="24"/>
  <c r="J700" i="24" s="1"/>
  <c r="N402" i="24"/>
  <c r="I402" i="24"/>
  <c r="J402" i="24" s="1"/>
  <c r="N914" i="24"/>
  <c r="I914" i="24"/>
  <c r="J914" i="24" s="1"/>
  <c r="N950" i="24"/>
  <c r="I950" i="24"/>
  <c r="J950" i="24" s="1"/>
  <c r="N488" i="24"/>
  <c r="I488" i="24"/>
  <c r="J488" i="24" s="1"/>
  <c r="N475" i="24"/>
  <c r="I475" i="24"/>
  <c r="J475" i="24" s="1"/>
  <c r="N741" i="24"/>
  <c r="I741" i="24"/>
  <c r="J741" i="24" s="1"/>
  <c r="N3" i="24"/>
  <c r="I3" i="24"/>
  <c r="J3" i="24" s="1"/>
  <c r="N874" i="24"/>
  <c r="I874" i="24"/>
  <c r="J874" i="24" s="1"/>
  <c r="N90" i="24"/>
  <c r="I90" i="24"/>
  <c r="J90" i="24" s="1"/>
  <c r="N498" i="24"/>
  <c r="I498" i="24"/>
  <c r="J498" i="24" s="1"/>
  <c r="N97" i="24"/>
  <c r="I97" i="24"/>
  <c r="J97" i="24" s="1"/>
  <c r="N170" i="24"/>
  <c r="I170" i="24"/>
  <c r="J170" i="24" s="1"/>
  <c r="N251" i="24"/>
  <c r="I251" i="24"/>
  <c r="J251" i="24" s="1"/>
  <c r="N8" i="24"/>
  <c r="I8" i="24"/>
  <c r="J8" i="24" s="1"/>
  <c r="N634" i="24"/>
  <c r="I634" i="24"/>
  <c r="J634" i="24" s="1"/>
  <c r="N831" i="24"/>
  <c r="I831" i="24"/>
  <c r="J831" i="24" s="1"/>
  <c r="N128" i="24"/>
  <c r="I128" i="24"/>
  <c r="J128" i="24" s="1"/>
  <c r="N194" i="24"/>
  <c r="I194" i="24"/>
  <c r="J194" i="24" s="1"/>
  <c r="N417" i="24"/>
  <c r="I417" i="24"/>
  <c r="J417" i="24" s="1"/>
  <c r="N418" i="24"/>
  <c r="I418" i="24"/>
  <c r="J418" i="24" s="1"/>
  <c r="N458" i="24"/>
  <c r="I458" i="24"/>
  <c r="J458" i="24" s="1"/>
  <c r="N637" i="24"/>
  <c r="I637" i="24"/>
  <c r="J637" i="24" s="1"/>
  <c r="N445" i="24"/>
  <c r="I445" i="24"/>
  <c r="J445" i="24" s="1"/>
  <c r="N350" i="24"/>
  <c r="I350" i="24"/>
  <c r="J350" i="24" s="1"/>
  <c r="N326" i="24"/>
  <c r="I326" i="24"/>
  <c r="J326" i="24" s="1"/>
  <c r="N193" i="24"/>
  <c r="I193" i="24"/>
  <c r="J193" i="24" s="1"/>
  <c r="N100" i="24"/>
  <c r="I100" i="24"/>
  <c r="J100" i="24" s="1"/>
  <c r="N917" i="24"/>
  <c r="I917" i="24"/>
  <c r="J917" i="24" s="1"/>
  <c r="N919" i="24"/>
  <c r="I919" i="24"/>
  <c r="J919" i="24" s="1"/>
  <c r="N99" i="24"/>
  <c r="I99" i="24"/>
  <c r="J99" i="24" s="1"/>
  <c r="N923" i="24"/>
  <c r="I923" i="24"/>
  <c r="J923" i="24" s="1"/>
  <c r="N210" i="24"/>
  <c r="I210" i="24"/>
  <c r="J210" i="24" s="1"/>
  <c r="N457" i="24"/>
  <c r="I457" i="24"/>
  <c r="J457" i="24" s="1"/>
  <c r="N600" i="24"/>
  <c r="I600" i="24"/>
  <c r="J600" i="24" s="1"/>
  <c r="N87" i="24"/>
  <c r="I87" i="24"/>
  <c r="J87" i="24" s="1"/>
  <c r="N946" i="24"/>
  <c r="I946" i="24"/>
  <c r="J946" i="24" s="1"/>
  <c r="N397" i="24"/>
  <c r="I397" i="24"/>
  <c r="J397" i="24" s="1"/>
  <c r="N960" i="24"/>
  <c r="I960" i="24"/>
  <c r="J960" i="24" s="1"/>
  <c r="N599" i="24"/>
  <c r="I599" i="24"/>
  <c r="J599" i="24" s="1"/>
  <c r="N551" i="24"/>
  <c r="I551" i="24"/>
  <c r="J551" i="24" s="1"/>
  <c r="N380" i="24"/>
  <c r="I380" i="24"/>
  <c r="J380" i="24" s="1"/>
  <c r="N444" i="24"/>
  <c r="I444" i="24"/>
  <c r="J444" i="24" s="1"/>
  <c r="N91" i="24"/>
  <c r="I91" i="24"/>
  <c r="J91" i="24" s="1"/>
  <c r="N443" i="24"/>
  <c r="I443" i="24"/>
  <c r="J443" i="24" s="1"/>
  <c r="N692" i="24"/>
  <c r="I692" i="24"/>
  <c r="J692" i="24" s="1"/>
  <c r="N79" i="24"/>
  <c r="I79" i="24"/>
  <c r="J79" i="24" s="1"/>
  <c r="N908" i="24"/>
  <c r="I908" i="24"/>
  <c r="J908" i="24" s="1"/>
  <c r="N791" i="24"/>
  <c r="I791" i="24"/>
  <c r="J791" i="24" s="1"/>
  <c r="N414" i="24"/>
  <c r="I414" i="24"/>
  <c r="J414" i="24" s="1"/>
  <c r="N543" i="24"/>
  <c r="I543" i="24"/>
  <c r="J543" i="24" s="1"/>
  <c r="N550" i="24"/>
  <c r="I550" i="24"/>
  <c r="J550" i="24" s="1"/>
  <c r="N505" i="24"/>
  <c r="I505" i="24"/>
  <c r="J505" i="24" s="1"/>
  <c r="N830" i="24"/>
  <c r="I830" i="24"/>
  <c r="J830" i="24" s="1"/>
  <c r="N116" i="24"/>
  <c r="I116" i="24"/>
  <c r="J116" i="24" s="1"/>
  <c r="N456" i="24"/>
  <c r="I456" i="24"/>
  <c r="J456" i="24" s="1"/>
  <c r="N222" i="24"/>
  <c r="I222" i="24"/>
  <c r="J222" i="24" s="1"/>
  <c r="N593" i="24"/>
  <c r="I593" i="24"/>
  <c r="J593" i="24" s="1"/>
  <c r="N141" i="24"/>
  <c r="I141" i="24"/>
  <c r="J141" i="24" s="1"/>
  <c r="N803" i="24"/>
  <c r="I803" i="24"/>
  <c r="J803" i="24" s="1"/>
  <c r="N527" i="24"/>
  <c r="I527" i="24"/>
  <c r="J527" i="24" s="1"/>
  <c r="N931" i="24"/>
  <c r="I931" i="24"/>
  <c r="J931" i="24" s="1"/>
  <c r="N829" i="24"/>
  <c r="I829" i="24"/>
  <c r="J829" i="24" s="1"/>
  <c r="N192" i="24"/>
  <c r="I192" i="24"/>
  <c r="J192" i="24" s="1"/>
  <c r="N566" i="24"/>
  <c r="I566" i="24"/>
  <c r="J566" i="24" s="1"/>
  <c r="N487" i="24"/>
  <c r="I487" i="24"/>
  <c r="J487" i="24" s="1"/>
  <c r="N588" i="24"/>
  <c r="I588" i="24"/>
  <c r="J588" i="24" s="1"/>
  <c r="N828" i="24"/>
  <c r="I828" i="24"/>
  <c r="J828" i="24" s="1"/>
  <c r="N169" i="24"/>
  <c r="I169" i="24"/>
  <c r="J169" i="24" s="1"/>
  <c r="N474" i="24"/>
  <c r="I474" i="24"/>
  <c r="J474" i="24" s="1"/>
  <c r="N857" i="24"/>
  <c r="I857" i="24"/>
  <c r="J857" i="24" s="1"/>
  <c r="N286" i="24"/>
  <c r="I286" i="24"/>
  <c r="J286" i="24" s="1"/>
  <c r="N285" i="24"/>
  <c r="I285" i="24"/>
  <c r="J285" i="24" s="1"/>
  <c r="N288" i="24"/>
  <c r="I288" i="24"/>
  <c r="J288" i="24" s="1"/>
  <c r="N284" i="24"/>
  <c r="I284" i="24"/>
  <c r="J284" i="24" s="1"/>
  <c r="N747" i="24"/>
  <c r="I747" i="24"/>
  <c r="J747" i="24" s="1"/>
  <c r="N260" i="24"/>
  <c r="I260" i="24"/>
  <c r="J260" i="24" s="1"/>
  <c r="N250" i="24"/>
  <c r="I250" i="24"/>
  <c r="J250" i="24" s="1"/>
  <c r="N504" i="24"/>
  <c r="I504" i="24"/>
  <c r="J504" i="24" s="1"/>
  <c r="N526" i="24"/>
  <c r="I526" i="24"/>
  <c r="J526" i="24" s="1"/>
  <c r="N408" i="24"/>
  <c r="I408" i="24"/>
  <c r="J408" i="24" s="1"/>
  <c r="N221" i="24"/>
  <c r="I221" i="24"/>
  <c r="J221" i="24" s="1"/>
  <c r="N486" i="24"/>
  <c r="I486" i="24"/>
  <c r="J486" i="24" s="1"/>
  <c r="N711" i="24"/>
  <c r="I711" i="24"/>
  <c r="J711" i="24" s="1"/>
  <c r="N432" i="24"/>
  <c r="I432" i="24"/>
  <c r="J432" i="24" s="1"/>
  <c r="N525" i="24"/>
  <c r="I525" i="24"/>
  <c r="J525" i="24" s="1"/>
  <c r="N167" i="24"/>
  <c r="I167" i="24"/>
  <c r="J167" i="24" s="1"/>
  <c r="N929" i="24"/>
  <c r="I929" i="24"/>
  <c r="J929" i="24" s="1"/>
  <c r="N949" i="24"/>
  <c r="I949" i="24"/>
  <c r="J949" i="24" s="1"/>
  <c r="N687" i="24"/>
  <c r="I687" i="24"/>
  <c r="J687" i="24" s="1"/>
  <c r="N722" i="24"/>
  <c r="I722" i="24"/>
  <c r="J722" i="24" s="1"/>
  <c r="N850" i="24"/>
  <c r="I850" i="24"/>
  <c r="J850" i="24" s="1"/>
  <c r="N261" i="24"/>
  <c r="I261" i="24"/>
  <c r="J261" i="24" s="1"/>
  <c r="N426" i="24"/>
  <c r="I426" i="24"/>
  <c r="J426" i="24" s="1"/>
  <c r="N220" i="24"/>
  <c r="I220" i="24"/>
  <c r="J220" i="24" s="1"/>
  <c r="N59" i="24"/>
  <c r="I59" i="24"/>
  <c r="J59" i="24" s="1"/>
  <c r="N884" i="24"/>
  <c r="I884" i="24"/>
  <c r="J884" i="24" s="1"/>
  <c r="N639" i="24"/>
  <c r="I639" i="24"/>
  <c r="J639" i="24" s="1"/>
  <c r="N168" i="24"/>
  <c r="I168" i="24"/>
  <c r="J168" i="24" s="1"/>
  <c r="N412" i="24"/>
  <c r="I412" i="24"/>
  <c r="J412" i="24" s="1"/>
  <c r="N906" i="24"/>
  <c r="I906" i="24"/>
  <c r="J906" i="24" s="1"/>
  <c r="N39" i="24"/>
  <c r="I39" i="24"/>
  <c r="J39" i="24" s="1"/>
  <c r="N691" i="24"/>
  <c r="I691" i="24"/>
  <c r="J691" i="24" s="1"/>
  <c r="N78" i="24"/>
  <c r="I78" i="24"/>
  <c r="J78" i="24" s="1"/>
  <c r="N757" i="24"/>
  <c r="I757" i="24"/>
  <c r="J757" i="24" s="1"/>
  <c r="N485" i="24"/>
  <c r="I485" i="24"/>
  <c r="J485" i="24" s="1"/>
  <c r="N886" i="24"/>
  <c r="I886" i="24"/>
  <c r="J886" i="24" s="1"/>
  <c r="N560" i="24"/>
  <c r="I560" i="24"/>
  <c r="J560" i="24" s="1"/>
  <c r="N249" i="24"/>
  <c r="I249" i="24"/>
  <c r="J249" i="24" s="1"/>
  <c r="N771" i="24"/>
  <c r="I771" i="24"/>
  <c r="J771" i="24" s="1"/>
  <c r="N455" i="24"/>
  <c r="I455" i="24"/>
  <c r="J455" i="24" s="1"/>
  <c r="N356" i="24"/>
  <c r="I356" i="24"/>
  <c r="J356" i="24" s="1"/>
  <c r="N961" i="24"/>
  <c r="I961" i="24"/>
  <c r="J961" i="24" s="1"/>
  <c r="N573" i="24"/>
  <c r="I573" i="24"/>
  <c r="J573" i="24" s="1"/>
  <c r="N524" i="24"/>
  <c r="I524" i="24"/>
  <c r="J524" i="24" s="1"/>
  <c r="N725" i="24"/>
  <c r="I725" i="24"/>
  <c r="J725" i="24" s="1"/>
  <c r="N859" i="24"/>
  <c r="I859" i="24"/>
  <c r="J859" i="24" s="1"/>
  <c r="N888" i="24"/>
  <c r="I888" i="24"/>
  <c r="J888" i="24" s="1"/>
  <c r="N140" i="24"/>
  <c r="I140" i="24"/>
  <c r="J140" i="24" s="1"/>
  <c r="N689" i="24"/>
  <c r="I689" i="24"/>
  <c r="J689" i="24" s="1"/>
  <c r="N77" i="24"/>
  <c r="I77" i="24"/>
  <c r="J77" i="24" s="1"/>
  <c r="N523" i="24"/>
  <c r="I523" i="24"/>
  <c r="J523" i="24" s="1"/>
  <c r="N108" i="24"/>
  <c r="I108" i="24"/>
  <c r="J108" i="24" s="1"/>
  <c r="N428" i="24"/>
  <c r="I428" i="24"/>
  <c r="J428" i="24" s="1"/>
  <c r="N26" i="24"/>
  <c r="I26" i="24"/>
  <c r="J26" i="24" s="1"/>
  <c r="N103" i="24"/>
  <c r="I103" i="24"/>
  <c r="J103" i="24" s="1"/>
  <c r="N19" i="24"/>
  <c r="I19" i="24"/>
  <c r="J19" i="24" s="1"/>
  <c r="N259" i="24"/>
  <c r="I259" i="24"/>
  <c r="J259" i="24" s="1"/>
  <c r="N739" i="24"/>
  <c r="I739" i="24"/>
  <c r="J739" i="24" s="1"/>
  <c r="N503" i="24"/>
  <c r="I503" i="24"/>
  <c r="J503" i="24" s="1"/>
  <c r="N248" i="24"/>
  <c r="I248" i="24"/>
  <c r="J248" i="24" s="1"/>
  <c r="N40" i="24"/>
  <c r="I40" i="24"/>
  <c r="J40" i="24" s="1"/>
  <c r="N191" i="24"/>
  <c r="I191" i="24"/>
  <c r="J191" i="24" s="1"/>
  <c r="N827" i="24"/>
  <c r="I827" i="24"/>
  <c r="J827" i="24" s="1"/>
  <c r="N86" i="24"/>
  <c r="I86" i="24"/>
  <c r="J86" i="24" s="1"/>
  <c r="N790" i="24"/>
  <c r="I790" i="24"/>
  <c r="J790" i="24" s="1"/>
  <c r="N792" i="24"/>
  <c r="I792" i="24"/>
  <c r="J792" i="24" s="1"/>
  <c r="N92" i="24"/>
  <c r="I92" i="24"/>
  <c r="J92" i="24" s="1"/>
  <c r="N793" i="24"/>
  <c r="I793" i="24"/>
  <c r="J793" i="24" s="1"/>
  <c r="N852" i="24"/>
  <c r="I852" i="24"/>
  <c r="J852" i="24" s="1"/>
  <c r="N862" i="24"/>
  <c r="I862" i="24"/>
  <c r="J862" i="24" s="1"/>
  <c r="N776" i="24"/>
  <c r="I776" i="24"/>
  <c r="J776" i="24" s="1"/>
  <c r="N138" i="24"/>
  <c r="I138" i="24"/>
  <c r="J138" i="24" s="1"/>
  <c r="N826" i="24"/>
  <c r="I826" i="24"/>
  <c r="J826" i="24" s="1"/>
  <c r="N258" i="24"/>
  <c r="I258" i="24"/>
  <c r="J258" i="24" s="1"/>
  <c r="N719" i="24"/>
  <c r="I719" i="24"/>
  <c r="J719" i="24" s="1"/>
  <c r="N137" i="24"/>
  <c r="I137" i="24"/>
  <c r="J137" i="24" s="1"/>
  <c r="N825" i="24"/>
  <c r="I825" i="24"/>
  <c r="J825" i="24" s="1"/>
  <c r="N592" i="24"/>
  <c r="I592" i="24"/>
  <c r="J592" i="24" s="1"/>
  <c r="N162" i="24"/>
  <c r="I162" i="24"/>
  <c r="J162" i="24" s="1"/>
  <c r="N163" i="24"/>
  <c r="I163" i="24"/>
  <c r="J163" i="24" s="1"/>
  <c r="N166" i="24"/>
  <c r="I166" i="24"/>
  <c r="J166" i="24" s="1"/>
  <c r="N980" i="24"/>
  <c r="I980" i="24"/>
  <c r="J980" i="24" s="1"/>
  <c r="N270" i="24"/>
  <c r="I270" i="24"/>
  <c r="J270" i="24" s="1"/>
  <c r="N979" i="24"/>
  <c r="I979" i="24"/>
  <c r="J979" i="24" s="1"/>
  <c r="N189" i="24"/>
  <c r="I189" i="24"/>
  <c r="J189" i="24" s="1"/>
  <c r="N15" i="24"/>
  <c r="I15" i="24"/>
  <c r="J15" i="24" s="1"/>
  <c r="N257" i="24"/>
  <c r="I257" i="24"/>
  <c r="J257" i="24" s="1"/>
  <c r="N122" i="24"/>
  <c r="I122" i="24"/>
  <c r="J122" i="24" s="1"/>
  <c r="N993" i="24"/>
  <c r="I993" i="24"/>
  <c r="J993" i="24" s="1"/>
  <c r="N246" i="24"/>
  <c r="I246" i="24"/>
  <c r="J246" i="24" s="1"/>
  <c r="N17" i="24"/>
  <c r="I17" i="24"/>
  <c r="J17" i="24" s="1"/>
  <c r="N316" i="24"/>
  <c r="I316" i="24"/>
  <c r="J316" i="24" s="1"/>
  <c r="N216" i="24"/>
  <c r="I216" i="24"/>
  <c r="J216" i="24" s="1"/>
  <c r="N207" i="24"/>
  <c r="I207" i="24"/>
  <c r="J207" i="24" s="1"/>
  <c r="N442" i="24"/>
  <c r="I442" i="24"/>
  <c r="J442" i="24" s="1"/>
  <c r="N535" i="24"/>
  <c r="I535" i="24"/>
  <c r="J535" i="24" s="1"/>
  <c r="N441" i="24"/>
  <c r="I441" i="24"/>
  <c r="J441" i="24" s="1"/>
  <c r="N905" i="24"/>
  <c r="I905" i="24"/>
  <c r="J905" i="24" s="1"/>
  <c r="N904" i="24"/>
  <c r="I904" i="24"/>
  <c r="J904" i="24" s="1"/>
  <c r="N454" i="24"/>
  <c r="I454" i="24"/>
  <c r="J454" i="24" s="1"/>
  <c r="N787" i="24"/>
  <c r="I787" i="24"/>
  <c r="J787" i="24" s="1"/>
  <c r="N824" i="24"/>
  <c r="I824" i="24"/>
  <c r="J824" i="24" s="1"/>
  <c r="N115" i="24"/>
  <c r="I115" i="24"/>
  <c r="J115" i="24" s="1"/>
  <c r="N190" i="24"/>
  <c r="I190" i="24"/>
  <c r="J190" i="24" s="1"/>
  <c r="N823" i="24"/>
  <c r="I823" i="24"/>
  <c r="J823" i="24" s="1"/>
  <c r="N142" i="24"/>
  <c r="I142" i="24"/>
  <c r="J142" i="24" s="1"/>
  <c r="N209" i="24"/>
  <c r="I209" i="24"/>
  <c r="J209" i="24" s="1"/>
  <c r="N245" i="24"/>
  <c r="I245" i="24"/>
  <c r="J245" i="24" s="1"/>
  <c r="N125" i="24"/>
  <c r="I125" i="24"/>
  <c r="J125" i="24" s="1"/>
  <c r="N623" i="24"/>
  <c r="I623" i="24"/>
  <c r="J623" i="24" s="1"/>
  <c r="N139" i="24"/>
  <c r="I139" i="24"/>
  <c r="J139" i="24" s="1"/>
  <c r="N160" i="24"/>
  <c r="I160" i="24"/>
  <c r="J160" i="24" s="1"/>
  <c r="N208" i="24"/>
  <c r="I208" i="24"/>
  <c r="J208" i="24" s="1"/>
  <c r="N860" i="24"/>
  <c r="I860" i="24"/>
  <c r="J860" i="24" s="1"/>
  <c r="N300" i="24"/>
  <c r="I300" i="24"/>
  <c r="J300" i="24" s="1"/>
  <c r="N699" i="24"/>
  <c r="I699" i="24"/>
  <c r="J699" i="24" s="1"/>
  <c r="N951" i="24"/>
  <c r="I951" i="24"/>
  <c r="J951" i="24" s="1"/>
  <c r="N473" i="24"/>
  <c r="I473" i="24"/>
  <c r="J473" i="24" s="1"/>
  <c r="N728" i="24"/>
  <c r="I728" i="24"/>
  <c r="J728" i="24" s="1"/>
  <c r="N342" i="24"/>
  <c r="I342" i="24"/>
  <c r="J342" i="24" s="1"/>
  <c r="N868" i="24"/>
  <c r="I868" i="24"/>
  <c r="J868" i="24" s="1"/>
  <c r="N12" i="24"/>
  <c r="I12" i="24"/>
  <c r="J12" i="24" s="1"/>
  <c r="N621" i="24"/>
  <c r="I621" i="24"/>
  <c r="J621" i="24" s="1"/>
  <c r="N733" i="24"/>
  <c r="I733" i="24"/>
  <c r="J733" i="24" s="1"/>
  <c r="N542" i="24"/>
  <c r="I542" i="24"/>
  <c r="J542" i="24" s="1"/>
  <c r="N522" i="24"/>
  <c r="I522" i="24"/>
  <c r="J522" i="24" s="1"/>
  <c r="N422" i="24"/>
  <c r="I422" i="24"/>
  <c r="J422" i="24" s="1"/>
  <c r="N433" i="24"/>
  <c r="I433" i="24"/>
  <c r="J433" i="24" s="1"/>
  <c r="N41" i="24"/>
  <c r="I41" i="24"/>
  <c r="J41" i="24" s="1"/>
  <c r="N867" i="24"/>
  <c r="I867" i="24"/>
  <c r="J867" i="24" s="1"/>
  <c r="N794" i="24"/>
  <c r="I794" i="24"/>
  <c r="J794" i="24" s="1"/>
  <c r="N795" i="24"/>
  <c r="I795" i="24"/>
  <c r="J795" i="24" s="1"/>
  <c r="N620" i="24"/>
  <c r="I620" i="24"/>
  <c r="J620" i="24" s="1"/>
  <c r="N182" i="24"/>
  <c r="I182" i="24"/>
  <c r="J182" i="24" s="1"/>
  <c r="N161" i="24"/>
  <c r="I161" i="24"/>
  <c r="J161" i="24" s="1"/>
  <c r="N521" i="24"/>
  <c r="I521" i="24"/>
  <c r="J521" i="24" s="1"/>
  <c r="N822" i="24"/>
  <c r="I822" i="24"/>
  <c r="J822" i="24" s="1"/>
  <c r="N437" i="24"/>
  <c r="I437" i="24"/>
  <c r="J437" i="24" s="1"/>
  <c r="N29" i="24"/>
  <c r="I29" i="24"/>
  <c r="J29" i="24" s="1"/>
  <c r="N502" i="24"/>
  <c r="I502" i="24"/>
  <c r="J502" i="24" s="1"/>
  <c r="N165" i="24"/>
  <c r="I165" i="24"/>
  <c r="J165" i="24" s="1"/>
  <c r="N164" i="24"/>
  <c r="I164" i="24"/>
  <c r="J164" i="24" s="1"/>
  <c r="N247" i="24"/>
  <c r="I247" i="24"/>
  <c r="J247" i="24" s="1"/>
  <c r="N333" i="24"/>
  <c r="I333" i="24"/>
  <c r="J333" i="24" s="1"/>
  <c r="N330" i="24"/>
  <c r="I330" i="24"/>
  <c r="J330" i="24" s="1"/>
  <c r="N25" i="24"/>
  <c r="I25" i="24"/>
  <c r="J25" i="24" s="1"/>
  <c r="N554" i="24"/>
  <c r="I554" i="24"/>
  <c r="J554" i="24" s="1"/>
  <c r="N569" i="24"/>
  <c r="I569" i="24"/>
  <c r="J569" i="24" s="1"/>
  <c r="N123" i="24"/>
  <c r="I123" i="24"/>
  <c r="J123" i="24" s="1"/>
  <c r="N124" i="24"/>
  <c r="I124" i="24"/>
  <c r="J124" i="24" s="1"/>
  <c r="N775" i="24"/>
  <c r="I775" i="24"/>
  <c r="J775" i="24" s="1"/>
  <c r="N977" i="24"/>
  <c r="I977" i="24"/>
  <c r="J977" i="24" s="1"/>
  <c r="N320" i="24"/>
  <c r="I320" i="24"/>
  <c r="J320" i="24" s="1"/>
  <c r="N11" i="24"/>
  <c r="I11" i="24"/>
  <c r="J11" i="24" s="1"/>
  <c r="N726" i="24"/>
  <c r="I726" i="24"/>
  <c r="J726" i="24" s="1"/>
  <c r="N881" i="24"/>
  <c r="I881" i="24"/>
  <c r="J881" i="24" s="1"/>
  <c r="N758" i="24"/>
  <c r="I758" i="24"/>
  <c r="J758" i="24" s="1"/>
  <c r="N363" i="24"/>
  <c r="I363" i="24"/>
  <c r="J363" i="24" s="1"/>
  <c r="N242" i="24"/>
  <c r="I242" i="24"/>
  <c r="J242" i="24" s="1"/>
  <c r="N520" i="24"/>
  <c r="I520" i="24"/>
  <c r="J520" i="24" s="1"/>
  <c r="N883" i="24"/>
  <c r="I883" i="24"/>
  <c r="J883" i="24" s="1"/>
  <c r="N121" i="24"/>
  <c r="I121" i="24"/>
  <c r="J121" i="24" s="1"/>
  <c r="N188" i="24"/>
  <c r="I188" i="24"/>
  <c r="J188" i="24" s="1"/>
  <c r="N821" i="24"/>
  <c r="I821" i="24"/>
  <c r="J821" i="24" s="1"/>
  <c r="N519" i="24"/>
  <c r="I519" i="24"/>
  <c r="J519" i="24" s="1"/>
  <c r="N518" i="24"/>
  <c r="I518" i="24"/>
  <c r="J518" i="24" s="1"/>
  <c r="N120" i="24"/>
  <c r="I120" i="24"/>
  <c r="J120" i="24" s="1"/>
  <c r="N243" i="24"/>
  <c r="I243" i="24"/>
  <c r="J243" i="24" s="1"/>
  <c r="N541" i="24"/>
  <c r="I541" i="24"/>
  <c r="J541" i="24" s="1"/>
  <c r="N244" i="24"/>
  <c r="I244" i="24"/>
  <c r="J244" i="24" s="1"/>
  <c r="N158" i="24"/>
  <c r="I158" i="24"/>
  <c r="J158" i="24" s="1"/>
  <c r="N241" i="24"/>
  <c r="I241" i="24"/>
  <c r="J241" i="24" s="1"/>
  <c r="N159" i="24"/>
  <c r="I159" i="24"/>
  <c r="J159" i="24" s="1"/>
  <c r="N389" i="24"/>
  <c r="I389" i="24"/>
  <c r="J389" i="24" s="1"/>
  <c r="N42" i="24"/>
  <c r="I42" i="24"/>
  <c r="J42" i="24" s="1"/>
  <c r="N947" i="24"/>
  <c r="I947" i="24"/>
  <c r="J947" i="24" s="1"/>
  <c r="N101" i="24"/>
  <c r="I101" i="24"/>
  <c r="J101" i="24" s="1"/>
  <c r="N265" i="24"/>
  <c r="I265" i="24"/>
  <c r="J265" i="24" s="1"/>
  <c r="N427" i="24"/>
  <c r="I427" i="24"/>
  <c r="J427" i="24" s="1"/>
  <c r="N858" i="24"/>
  <c r="I858" i="24"/>
  <c r="J858" i="24" s="1"/>
  <c r="N940" i="24"/>
  <c r="I940" i="24"/>
  <c r="J940" i="24" s="1"/>
  <c r="N921" i="24"/>
  <c r="I921" i="24"/>
  <c r="J921" i="24" s="1"/>
  <c r="N10" i="24"/>
  <c r="I10" i="24"/>
  <c r="J10" i="24" s="1"/>
  <c r="N76" i="24"/>
  <c r="I76" i="24"/>
  <c r="J76" i="24" s="1"/>
  <c r="N266" i="24"/>
  <c r="I266" i="24"/>
  <c r="J266" i="24" s="1"/>
  <c r="N43" i="24"/>
  <c r="I43" i="24"/>
  <c r="J43" i="24" s="1"/>
  <c r="N933" i="24"/>
  <c r="I933" i="24"/>
  <c r="J933" i="24" s="1"/>
  <c r="N324" i="24"/>
  <c r="I324" i="24"/>
  <c r="J324" i="24" s="1"/>
  <c r="N983" i="24"/>
  <c r="I983" i="24"/>
  <c r="J983" i="24" s="1"/>
  <c r="N750" i="24"/>
  <c r="I750" i="24"/>
  <c r="J750" i="24" s="1"/>
  <c r="N990" i="24"/>
  <c r="I990" i="24"/>
  <c r="J990" i="24" s="1"/>
  <c r="N434" i="24"/>
  <c r="I434" i="24"/>
  <c r="J434" i="24" s="1"/>
  <c r="N298" i="24"/>
  <c r="I298" i="24"/>
  <c r="J298" i="24" s="1"/>
  <c r="N768" i="24"/>
  <c r="I768" i="24"/>
  <c r="J768" i="24" s="1"/>
  <c r="N113" i="24"/>
  <c r="I113" i="24"/>
  <c r="J113" i="24" s="1"/>
  <c r="N936" i="24"/>
  <c r="I936" i="24"/>
  <c r="J936" i="24" s="1"/>
  <c r="N716" i="24"/>
  <c r="I716" i="24"/>
  <c r="J716" i="24" s="1"/>
  <c r="N916" i="24"/>
  <c r="I916" i="24"/>
  <c r="J916" i="24" s="1"/>
  <c r="N187" i="24"/>
  <c r="I187" i="24"/>
  <c r="J187" i="24" s="1"/>
  <c r="N619" i="24"/>
  <c r="I619" i="24"/>
  <c r="J619" i="24" s="1"/>
  <c r="N157" i="24"/>
  <c r="I157" i="24"/>
  <c r="J157" i="24" s="1"/>
  <c r="N156" i="24"/>
  <c r="I156" i="24"/>
  <c r="J156" i="24" s="1"/>
  <c r="N534" i="24"/>
  <c r="I534" i="24"/>
  <c r="J534" i="24" s="1"/>
  <c r="N591" i="24"/>
  <c r="I591" i="24"/>
  <c r="J591" i="24" s="1"/>
  <c r="N431" i="24"/>
  <c r="I431" i="24"/>
  <c r="J431" i="24" s="1"/>
  <c r="N945" i="24"/>
  <c r="I945" i="24"/>
  <c r="J945" i="24" s="1"/>
  <c r="N240" i="24"/>
  <c r="I240" i="24"/>
  <c r="J240" i="24" s="1"/>
  <c r="N820" i="24"/>
  <c r="I820" i="24"/>
  <c r="J820" i="24" s="1"/>
  <c r="N819" i="24"/>
  <c r="I819" i="24"/>
  <c r="J819" i="24" s="1"/>
  <c r="N484" i="24"/>
  <c r="I484" i="24"/>
  <c r="J484" i="24" s="1"/>
  <c r="N453" i="24"/>
  <c r="I453" i="24"/>
  <c r="J453" i="24" s="1"/>
  <c r="N547" i="24"/>
  <c r="I547" i="24"/>
  <c r="J547" i="24" s="1"/>
  <c r="N626" i="24"/>
  <c r="I626" i="24"/>
  <c r="J626" i="24" s="1"/>
  <c r="N219" i="24"/>
  <c r="I219" i="24"/>
  <c r="J219" i="24" s="1"/>
  <c r="N217" i="24"/>
  <c r="I217" i="24"/>
  <c r="J217" i="24" s="1"/>
  <c r="N119" i="24"/>
  <c r="I119" i="24"/>
  <c r="J119" i="24" s="1"/>
  <c r="N738" i="24"/>
  <c r="I738" i="24"/>
  <c r="J738" i="24" s="1"/>
  <c r="N608" i="24"/>
  <c r="I608" i="24"/>
  <c r="J608" i="24" s="1"/>
  <c r="N720" i="24"/>
  <c r="I720" i="24"/>
  <c r="J720" i="24" s="1"/>
  <c r="N581" i="24"/>
  <c r="I581" i="24"/>
  <c r="J581" i="24" s="1"/>
  <c r="N392" i="24"/>
  <c r="I392" i="24"/>
  <c r="J392" i="24" s="1"/>
  <c r="N75" i="24"/>
  <c r="I75" i="24"/>
  <c r="J75" i="24" s="1"/>
  <c r="N577" i="24"/>
  <c r="I577" i="24"/>
  <c r="J577" i="24" s="1"/>
  <c r="N968" i="24"/>
  <c r="I968" i="24"/>
  <c r="J968" i="24" s="1"/>
  <c r="N745" i="24"/>
  <c r="I745" i="24"/>
  <c r="J745" i="24" s="1"/>
  <c r="N390" i="24"/>
  <c r="I390" i="24"/>
  <c r="J390" i="24" s="1"/>
  <c r="N74" i="24"/>
  <c r="I74" i="24"/>
  <c r="J74" i="24" s="1"/>
  <c r="N44" i="24"/>
  <c r="I44" i="24"/>
  <c r="J44" i="24" s="1"/>
  <c r="N957" i="24"/>
  <c r="I957" i="24"/>
  <c r="J957" i="24" s="1"/>
  <c r="N714" i="24"/>
  <c r="I714" i="24"/>
  <c r="J714" i="24" s="1"/>
  <c r="N239" i="24"/>
  <c r="I239" i="24"/>
  <c r="J239" i="24" s="1"/>
  <c r="N218" i="24"/>
  <c r="I218" i="24"/>
  <c r="J218" i="24" s="1"/>
  <c r="N206" i="24"/>
  <c r="I206" i="24"/>
  <c r="J206" i="24" s="1"/>
  <c r="N136" i="24"/>
  <c r="I136" i="24"/>
  <c r="J136" i="24" s="1"/>
  <c r="N472" i="24"/>
  <c r="I472" i="24"/>
  <c r="J472" i="24" s="1"/>
  <c r="N576" i="24"/>
  <c r="I576" i="24"/>
  <c r="J576" i="24" s="1"/>
  <c r="N118" i="24"/>
  <c r="I118" i="24"/>
  <c r="J118" i="24" s="1"/>
  <c r="N773" i="24"/>
  <c r="I773" i="24"/>
  <c r="J773" i="24" s="1"/>
  <c r="N71" i="24"/>
  <c r="I71" i="24"/>
  <c r="J71" i="24" s="1"/>
  <c r="N517" i="24"/>
  <c r="I517" i="24"/>
  <c r="J517" i="24" s="1"/>
  <c r="N587" i="24"/>
  <c r="I587" i="24"/>
  <c r="J587" i="24" s="1"/>
  <c r="N963" i="24"/>
  <c r="I963" i="24"/>
  <c r="J963" i="24" s="1"/>
  <c r="N45" i="24"/>
  <c r="I45" i="24"/>
  <c r="J45" i="24" s="1"/>
  <c r="N436" i="24"/>
  <c r="I436" i="24"/>
  <c r="J436" i="24" s="1"/>
  <c r="N336" i="24"/>
  <c r="I336" i="24"/>
  <c r="J336" i="24" s="1"/>
  <c r="N974" i="24"/>
  <c r="I974" i="24"/>
  <c r="J974" i="24" s="1"/>
  <c r="N85" i="24"/>
  <c r="I85" i="24"/>
  <c r="J85" i="24" s="1"/>
  <c r="N939" i="24"/>
  <c r="I939" i="24"/>
  <c r="J939" i="24" s="1"/>
  <c r="N317" i="24"/>
  <c r="I317" i="24"/>
  <c r="J317" i="24" s="1"/>
  <c r="N516" i="24"/>
  <c r="I516" i="24"/>
  <c r="J516" i="24" s="1"/>
  <c r="N490" i="24"/>
  <c r="I490" i="24"/>
  <c r="J490" i="24" s="1"/>
  <c r="N5" i="24"/>
  <c r="I5" i="24"/>
  <c r="J5" i="24" s="1"/>
  <c r="N937" i="24"/>
  <c r="I937" i="24"/>
  <c r="J937" i="24" s="1"/>
  <c r="N46" i="24"/>
  <c r="I46" i="24"/>
  <c r="J46" i="24" s="1"/>
  <c r="N440" i="24"/>
  <c r="I440" i="24"/>
  <c r="J440" i="24" s="1"/>
  <c r="N471" i="24"/>
  <c r="I471" i="24"/>
  <c r="J471" i="24" s="1"/>
  <c r="N818" i="24"/>
  <c r="I818" i="24"/>
  <c r="J818" i="24" s="1"/>
  <c r="N135" i="24"/>
  <c r="I135" i="24"/>
  <c r="J135" i="24" s="1"/>
  <c r="N854" i="24"/>
  <c r="I854" i="24"/>
  <c r="J854" i="24" s="1"/>
  <c r="N703" i="24"/>
  <c r="I703" i="24"/>
  <c r="J703" i="24" s="1"/>
  <c r="N928" i="24"/>
  <c r="I928" i="24"/>
  <c r="J928" i="24" s="1"/>
  <c r="N774" i="24"/>
  <c r="I774" i="24"/>
  <c r="J774" i="24" s="1"/>
  <c r="N47" i="24"/>
  <c r="I47" i="24"/>
  <c r="J47" i="24" s="1"/>
  <c r="N4" i="24"/>
  <c r="I4" i="24"/>
  <c r="J4" i="24" s="1"/>
  <c r="N586" i="24"/>
  <c r="I586" i="24"/>
  <c r="J586" i="24" s="1"/>
  <c r="N105" i="24"/>
  <c r="I105" i="24"/>
  <c r="J105" i="24" s="1"/>
  <c r="N685" i="24"/>
  <c r="I685" i="24"/>
  <c r="J685" i="24" s="1"/>
  <c r="N360" i="24"/>
  <c r="I360" i="24"/>
  <c r="J360" i="24" s="1"/>
  <c r="N238" i="24"/>
  <c r="I238" i="24"/>
  <c r="J238" i="24" s="1"/>
  <c r="N155" i="24"/>
  <c r="I155" i="24"/>
  <c r="J155" i="24" s="1"/>
  <c r="N48" i="24"/>
  <c r="I48" i="24"/>
  <c r="J48" i="24" s="1"/>
  <c r="N944" i="24"/>
  <c r="I944" i="24"/>
  <c r="J944" i="24" s="1"/>
  <c r="N181" i="24"/>
  <c r="I181" i="24"/>
  <c r="J181" i="24" s="1"/>
  <c r="N988" i="24"/>
  <c r="I988" i="24"/>
  <c r="J988" i="24" s="1"/>
  <c r="N49" i="24"/>
  <c r="I49" i="24"/>
  <c r="J49" i="24" s="1"/>
  <c r="N515" i="24"/>
  <c r="I515" i="24"/>
  <c r="J515" i="24" s="1"/>
  <c r="N73" i="24"/>
  <c r="I73" i="24"/>
  <c r="J73" i="24" s="1"/>
  <c r="N96" i="24"/>
  <c r="I96" i="24"/>
  <c r="J96" i="24" s="1"/>
  <c r="N132" i="24"/>
  <c r="I132" i="24"/>
  <c r="J132" i="24" s="1"/>
  <c r="N50" i="24"/>
  <c r="I50" i="24"/>
  <c r="J50" i="24" s="1"/>
  <c r="N205" i="24"/>
  <c r="I205" i="24"/>
  <c r="J205" i="24" s="1"/>
  <c r="N439" i="24"/>
  <c r="I439" i="24"/>
  <c r="J439" i="24" s="1"/>
  <c r="N817" i="24"/>
  <c r="I817" i="24"/>
  <c r="J817" i="24" s="1"/>
  <c r="N185" i="24"/>
  <c r="I185" i="24"/>
  <c r="J185" i="24" s="1"/>
  <c r="N483" i="24"/>
  <c r="I483" i="24"/>
  <c r="J483" i="24" s="1"/>
  <c r="N204" i="24"/>
  <c r="I204" i="24"/>
  <c r="J204" i="24" s="1"/>
  <c r="N497" i="24"/>
  <c r="I497" i="24"/>
  <c r="J497" i="24" s="1"/>
  <c r="N804" i="24"/>
  <c r="I804" i="24"/>
  <c r="J804" i="24" s="1"/>
  <c r="N902" i="24"/>
  <c r="I902" i="24"/>
  <c r="J902" i="24" s="1"/>
  <c r="N186" i="24"/>
  <c r="I186" i="24"/>
  <c r="J186" i="24" s="1"/>
  <c r="N102" i="24"/>
  <c r="I102" i="24"/>
  <c r="J102" i="24" s="1"/>
  <c r="N133" i="24"/>
  <c r="I133" i="24"/>
  <c r="J133" i="24" s="1"/>
  <c r="N134" i="24"/>
  <c r="I134" i="24"/>
  <c r="J134" i="24" s="1"/>
  <c r="N366" i="24"/>
  <c r="I366" i="24"/>
  <c r="J366" i="24" s="1"/>
  <c r="N435" i="24"/>
  <c r="I435" i="24"/>
  <c r="J435" i="24" s="1"/>
  <c r="N237" i="24"/>
  <c r="I237" i="24"/>
  <c r="J237" i="24" s="1"/>
  <c r="N117" i="24"/>
  <c r="I117" i="24"/>
  <c r="J117" i="24" s="1"/>
  <c r="N154" i="24"/>
  <c r="I154" i="24"/>
  <c r="J154" i="24" s="1"/>
  <c r="N607" i="24"/>
  <c r="I607" i="24"/>
  <c r="J607" i="24" s="1"/>
  <c r="N104" i="24"/>
  <c r="I104" i="24"/>
  <c r="J104" i="24" s="1"/>
  <c r="N236" i="24"/>
  <c r="I236" i="24"/>
  <c r="J236" i="24" s="1"/>
  <c r="N358" i="24"/>
  <c r="I358" i="24"/>
  <c r="J358" i="24" s="1"/>
  <c r="N865" i="24"/>
  <c r="I865" i="24"/>
  <c r="J865" i="24" s="1"/>
  <c r="N153" i="24"/>
  <c r="I153" i="24"/>
  <c r="J153" i="24" s="1"/>
  <c r="N816" i="24"/>
  <c r="I816" i="24"/>
  <c r="J816" i="24" s="1"/>
  <c r="N684" i="24"/>
  <c r="I684" i="24"/>
  <c r="J684" i="24" s="1"/>
  <c r="N114" i="24"/>
  <c r="I114" i="24"/>
  <c r="J114" i="24" s="1"/>
  <c r="N405" i="24"/>
  <c r="I405" i="24"/>
  <c r="J405" i="24" s="1"/>
  <c r="N861" i="24"/>
  <c r="I861" i="24"/>
  <c r="J861" i="24" s="1"/>
  <c r="N871" i="24"/>
  <c r="I871" i="24"/>
  <c r="J871" i="24" s="1"/>
  <c r="N615" i="24"/>
  <c r="I615" i="24"/>
  <c r="J615" i="24" s="1"/>
  <c r="N815" i="24"/>
  <c r="I815" i="24"/>
  <c r="J815" i="24" s="1"/>
  <c r="N184" i="24"/>
  <c r="I184" i="24"/>
  <c r="J184" i="24" s="1"/>
  <c r="N873" i="24"/>
  <c r="I873" i="24"/>
  <c r="J873" i="24" s="1"/>
  <c r="N72" i="24"/>
  <c r="I72" i="24"/>
  <c r="J72" i="24" s="1"/>
  <c r="N416" i="24"/>
  <c r="I416" i="24"/>
  <c r="J416" i="24" s="1"/>
  <c r="N337" i="24"/>
  <c r="I337" i="24"/>
  <c r="J337" i="24" s="1"/>
  <c r="N760" i="24"/>
  <c r="I760" i="24"/>
  <c r="J760" i="24" s="1"/>
  <c r="N943" i="24"/>
  <c r="I943" i="24"/>
  <c r="J943" i="24" s="1"/>
  <c r="N214" i="24"/>
  <c r="I214" i="24"/>
  <c r="J214" i="24" s="1"/>
  <c r="N618" i="24"/>
  <c r="I618" i="24"/>
  <c r="J618" i="24" s="1"/>
  <c r="N406" i="24"/>
  <c r="I406" i="24"/>
  <c r="J406" i="24" s="1"/>
  <c r="N407" i="24"/>
  <c r="I407" i="24"/>
  <c r="J407" i="24" s="1"/>
  <c r="N215" i="24"/>
  <c r="I215" i="24"/>
  <c r="J215" i="24" s="1"/>
  <c r="N942" i="24"/>
  <c r="I942" i="24"/>
  <c r="J942" i="24" s="1"/>
  <c r="N22" i="24"/>
  <c r="I22" i="24"/>
  <c r="J22" i="24" s="1"/>
  <c r="N28" i="24"/>
  <c r="I28" i="24"/>
  <c r="J28" i="24" s="1"/>
  <c r="N452" i="24"/>
  <c r="I452" i="24"/>
  <c r="J452" i="24" s="1"/>
  <c r="N814" i="24"/>
  <c r="I814" i="24"/>
  <c r="J814" i="24" s="1"/>
  <c r="N769" i="24"/>
  <c r="I769" i="24"/>
  <c r="J769" i="24" s="1"/>
  <c r="N235" i="24"/>
  <c r="I235" i="24"/>
  <c r="J235" i="24" s="1"/>
  <c r="N470" i="24"/>
  <c r="I470" i="24"/>
  <c r="J470" i="24" s="1"/>
  <c r="N51" i="24"/>
  <c r="I51" i="24"/>
  <c r="J51" i="24" s="1"/>
  <c r="N889" i="24"/>
  <c r="I889" i="24"/>
  <c r="J889" i="24" s="1"/>
  <c r="N514" i="24"/>
  <c r="I514" i="24"/>
  <c r="J514" i="24" s="1"/>
  <c r="N131" i="24"/>
  <c r="I131" i="24"/>
  <c r="J131" i="24" s="1"/>
  <c r="N88" i="24"/>
  <c r="I88" i="24"/>
  <c r="J88" i="24" s="1"/>
  <c r="N813" i="24"/>
  <c r="I813" i="24"/>
  <c r="J813" i="24" s="1"/>
  <c r="N106" i="24"/>
  <c r="I106" i="24"/>
  <c r="J106" i="24" s="1"/>
  <c r="N812" i="24"/>
  <c r="I812" i="24"/>
  <c r="J812" i="24" s="1"/>
  <c r="N267" i="24"/>
  <c r="I267" i="24"/>
  <c r="J267" i="24" s="1"/>
  <c r="N52" i="24"/>
  <c r="I52" i="24"/>
  <c r="J52" i="24" s="1"/>
  <c r="N151" i="24"/>
  <c r="I151" i="24"/>
  <c r="J151" i="24" s="1"/>
  <c r="N213" i="24"/>
  <c r="I213" i="24"/>
  <c r="J213" i="24" s="1"/>
  <c r="N111" i="24"/>
  <c r="I111" i="24"/>
  <c r="J111" i="24" s="1"/>
  <c r="N870" i="24"/>
  <c r="I870" i="24"/>
  <c r="J870" i="24" s="1"/>
  <c r="N53" i="24"/>
  <c r="I53" i="24"/>
  <c r="J53" i="24" s="1"/>
  <c r="N811" i="24"/>
  <c r="I811" i="24"/>
  <c r="J811" i="24" s="1"/>
  <c r="N357" i="24"/>
  <c r="I357" i="24"/>
  <c r="J357" i="24" s="1"/>
  <c r="N438" i="24"/>
  <c r="I438" i="24"/>
  <c r="J438" i="24" s="1"/>
  <c r="N810" i="24"/>
  <c r="I810" i="24"/>
  <c r="J810" i="24" s="1"/>
  <c r="N533" i="24"/>
  <c r="I533" i="24"/>
  <c r="J533" i="24" s="1"/>
  <c r="N772" i="24"/>
  <c r="I772" i="24"/>
  <c r="J772" i="24" s="1"/>
  <c r="N513" i="24"/>
  <c r="I513" i="24"/>
  <c r="J513" i="24" s="1"/>
  <c r="N512" i="24"/>
  <c r="I512" i="24"/>
  <c r="J512" i="24" s="1"/>
  <c r="N616" i="24"/>
  <c r="I616" i="24"/>
  <c r="J616" i="24" s="1"/>
  <c r="N882" i="24"/>
  <c r="I882" i="24"/>
  <c r="J882" i="24" s="1"/>
  <c r="N469" i="24"/>
  <c r="I469" i="24"/>
  <c r="J469" i="24" s="1"/>
  <c r="N347" i="24"/>
  <c r="I347" i="24"/>
  <c r="J347" i="24" s="1"/>
  <c r="N31" i="24"/>
  <c r="I31" i="24"/>
  <c r="J31" i="24" s="1"/>
  <c r="N532" i="24"/>
  <c r="I532" i="24"/>
  <c r="J532" i="24" s="1"/>
  <c r="N693" i="24"/>
  <c r="I693" i="24"/>
  <c r="J693" i="24" s="1"/>
  <c r="N233" i="24"/>
  <c r="I233" i="24"/>
  <c r="J233" i="24" s="1"/>
  <c r="N511" i="24"/>
  <c r="I511" i="24"/>
  <c r="J511" i="24" s="1"/>
  <c r="N232" i="24"/>
  <c r="I232" i="24"/>
  <c r="J232" i="24" s="1"/>
  <c r="N423" i="24"/>
  <c r="I423" i="24"/>
  <c r="J423" i="24" s="1"/>
  <c r="N94" i="24"/>
  <c r="I94" i="24"/>
  <c r="J94" i="24" s="1"/>
  <c r="N129" i="24"/>
  <c r="I129" i="24"/>
  <c r="J129" i="24" s="1"/>
  <c r="N234" i="24"/>
  <c r="I234" i="24"/>
  <c r="J234" i="24" s="1"/>
  <c r="N880" i="24"/>
  <c r="I880" i="24"/>
  <c r="J880" i="24" s="1"/>
  <c r="N876" i="24"/>
  <c r="I876" i="24"/>
  <c r="J876" i="24" s="1"/>
  <c r="N510" i="24"/>
  <c r="I510" i="24"/>
  <c r="J510" i="24" s="1"/>
  <c r="N809" i="24"/>
  <c r="I809" i="24"/>
  <c r="J809" i="24" s="1"/>
  <c r="N152" i="24"/>
  <c r="I152" i="24"/>
  <c r="J152" i="24" s="1"/>
  <c r="N509" i="24"/>
  <c r="I509" i="24"/>
  <c r="J509" i="24" s="1"/>
  <c r="N424" i="24"/>
  <c r="I424" i="24"/>
  <c r="J424" i="24" s="1"/>
  <c r="N501" i="24"/>
  <c r="I501" i="24"/>
  <c r="J501" i="24" s="1"/>
  <c r="N866" i="24"/>
  <c r="I866" i="24"/>
  <c r="J866" i="24" s="1"/>
  <c r="N743" i="24"/>
  <c r="I743" i="24"/>
  <c r="J743" i="24" s="1"/>
  <c r="N696" i="24"/>
  <c r="I696" i="24"/>
  <c r="J696" i="24" s="1"/>
  <c r="N274" i="24"/>
  <c r="I274" i="24"/>
  <c r="J274" i="24" s="1"/>
  <c r="N386" i="24"/>
  <c r="I386" i="24"/>
  <c r="J386" i="24" s="1"/>
  <c r="N976" i="24"/>
  <c r="I976" i="24"/>
  <c r="J976" i="24" s="1"/>
  <c r="N598" i="24"/>
  <c r="I598" i="24"/>
  <c r="J598" i="24" s="1"/>
  <c r="N721" i="24"/>
  <c r="I721" i="24"/>
  <c r="J721" i="24" s="1"/>
  <c r="N70" i="24"/>
  <c r="I70" i="24"/>
  <c r="J70" i="24" s="1"/>
  <c r="N735" i="24"/>
  <c r="I735" i="24"/>
  <c r="J735" i="24" s="1"/>
  <c r="N590" i="24"/>
  <c r="I590" i="24"/>
  <c r="J590" i="24" s="1"/>
  <c r="N959" i="24"/>
  <c r="I959" i="24"/>
  <c r="J959" i="24" s="1"/>
  <c r="N753" i="24"/>
  <c r="I753" i="24"/>
  <c r="J753" i="24" s="1"/>
  <c r="N388" i="24"/>
  <c r="I388" i="24"/>
  <c r="J388" i="24" s="1"/>
  <c r="N892" i="24"/>
  <c r="I892" i="24"/>
  <c r="J892" i="24" s="1"/>
  <c r="N934" i="24"/>
  <c r="I934" i="24"/>
  <c r="J934" i="24" s="1"/>
  <c r="N403" i="24"/>
  <c r="I403" i="24"/>
  <c r="J403" i="24" s="1"/>
  <c r="N558" i="24"/>
  <c r="I558" i="24"/>
  <c r="J558" i="24" s="1"/>
  <c r="N606" i="24"/>
  <c r="I606" i="24"/>
  <c r="J606" i="24" s="1"/>
  <c r="N966" i="24"/>
  <c r="I966" i="24"/>
  <c r="J966" i="24" s="1"/>
  <c r="N605" i="24"/>
  <c r="I605" i="24"/>
  <c r="J605" i="24" s="1"/>
  <c r="N879" i="24"/>
  <c r="I879" i="24"/>
  <c r="J879" i="24" s="1"/>
  <c r="N694" i="24"/>
  <c r="I694" i="24"/>
  <c r="J694" i="24" s="1"/>
  <c r="N272" i="24"/>
  <c r="I272" i="24"/>
  <c r="J272" i="24" s="1"/>
  <c r="N339" i="24"/>
  <c r="I339" i="24"/>
  <c r="J339" i="24" s="1"/>
  <c r="N275" i="24"/>
  <c r="I275" i="24"/>
  <c r="J275" i="24" s="1"/>
  <c r="N353" i="24"/>
  <c r="I353" i="24"/>
  <c r="J353" i="24" s="1"/>
  <c r="N761" i="24"/>
  <c r="I761" i="24"/>
  <c r="J761" i="24" s="1"/>
  <c r="N282" i="24"/>
  <c r="I282" i="24"/>
  <c r="J282" i="24" s="1"/>
  <c r="N508" i="24"/>
  <c r="I508" i="24"/>
  <c r="J508" i="24" s="1"/>
  <c r="N346" i="24"/>
  <c r="I346" i="24"/>
  <c r="J346" i="24" s="1"/>
  <c r="N724" i="24"/>
  <c r="I724" i="24"/>
  <c r="J724" i="24" s="1"/>
  <c r="N314" i="24"/>
  <c r="I314" i="24"/>
  <c r="J314" i="24" s="1"/>
  <c r="N972" i="24"/>
  <c r="I972" i="24"/>
  <c r="J972" i="24" s="1"/>
  <c r="N311" i="24"/>
  <c r="I311" i="24"/>
  <c r="J311" i="24" s="1"/>
  <c r="N707" i="24"/>
  <c r="I707" i="24"/>
  <c r="J707" i="24" s="1"/>
  <c r="N384" i="24"/>
  <c r="I384" i="24"/>
  <c r="J384" i="24" s="1"/>
  <c r="N766" i="24"/>
  <c r="I766" i="24"/>
  <c r="J766" i="24" s="1"/>
  <c r="N701" i="24"/>
  <c r="I701" i="24"/>
  <c r="J701" i="24" s="1"/>
  <c r="N351" i="24"/>
  <c r="I351" i="24"/>
  <c r="J351" i="24" s="1"/>
  <c r="N374" i="24"/>
  <c r="I374" i="24"/>
  <c r="J374" i="24" s="1"/>
  <c r="N715" i="24"/>
  <c r="I715" i="24"/>
  <c r="J715" i="24" s="1"/>
  <c r="N281" i="24"/>
  <c r="I281" i="24"/>
  <c r="J281" i="24" s="1"/>
  <c r="N373" i="24"/>
  <c r="I373" i="24"/>
  <c r="J373" i="24" s="1"/>
  <c r="N359" i="24"/>
  <c r="I359" i="24"/>
  <c r="J359" i="24" s="1"/>
  <c r="N709" i="24"/>
  <c r="I709" i="24"/>
  <c r="J709" i="24" s="1"/>
  <c r="N731" i="24"/>
  <c r="I731" i="24"/>
  <c r="J731" i="24" s="1"/>
  <c r="N398" i="24"/>
  <c r="I398" i="24"/>
  <c r="J398" i="24" s="1"/>
  <c r="N377" i="24"/>
  <c r="I377" i="24"/>
  <c r="J377" i="24" s="1"/>
  <c r="N376" i="24"/>
  <c r="I376" i="24"/>
  <c r="J376" i="24" s="1"/>
  <c r="N399" i="24"/>
  <c r="I399" i="24"/>
  <c r="J399" i="24" s="1"/>
  <c r="N723" i="24"/>
  <c r="I723" i="24"/>
  <c r="J723" i="24" s="1"/>
  <c r="N729" i="24"/>
  <c r="I729" i="24"/>
  <c r="J729" i="24" s="1"/>
  <c r="N401" i="24"/>
  <c r="I401" i="24"/>
  <c r="J401" i="24" s="1"/>
  <c r="N322" i="24"/>
  <c r="I322" i="24"/>
  <c r="J322" i="24" s="1"/>
  <c r="N372" i="24"/>
  <c r="I372" i="24"/>
  <c r="J372" i="24" s="1"/>
  <c r="N910" i="24"/>
  <c r="I910" i="24"/>
  <c r="J910" i="24" s="1"/>
  <c r="N395" i="24"/>
  <c r="I395" i="24"/>
  <c r="J395" i="24" s="1"/>
  <c r="N283" i="24"/>
  <c r="I283" i="24"/>
  <c r="J283" i="24" s="1"/>
  <c r="N332" i="24"/>
  <c r="I332" i="24"/>
  <c r="J332" i="24" s="1"/>
  <c r="N746" i="24"/>
  <c r="I746" i="24"/>
  <c r="J746" i="24" s="1"/>
  <c r="N557" i="24"/>
  <c r="I557" i="24"/>
  <c r="J557" i="24" s="1"/>
  <c r="N805" i="24"/>
  <c r="I805" i="24"/>
  <c r="J805" i="24" s="1"/>
  <c r="N935" i="24"/>
  <c r="I935" i="24"/>
  <c r="J935" i="24" s="1"/>
  <c r="N293" i="24"/>
  <c r="I293" i="24"/>
  <c r="J293" i="24" s="1"/>
  <c r="N305" i="24"/>
  <c r="I305" i="24"/>
  <c r="J305" i="24" s="1"/>
  <c r="N971" i="24"/>
  <c r="I971" i="24"/>
  <c r="J971" i="24" s="1"/>
  <c r="N277" i="24"/>
  <c r="I277" i="24"/>
  <c r="J277" i="24" s="1"/>
  <c r="N574" i="24"/>
  <c r="I574" i="24"/>
  <c r="J574" i="24" s="1"/>
  <c r="N553" i="24"/>
  <c r="I553" i="24"/>
  <c r="J553" i="24" s="1"/>
  <c r="N290" i="24"/>
  <c r="I290" i="24"/>
  <c r="J290" i="24" s="1"/>
  <c r="N556" i="24"/>
  <c r="I556" i="24"/>
  <c r="J556" i="24" s="1"/>
  <c r="N982" i="24"/>
  <c r="I982" i="24"/>
  <c r="J982" i="24" s="1"/>
  <c r="N367" i="24"/>
  <c r="I367" i="24"/>
  <c r="J367" i="24" s="1"/>
  <c r="N958" i="24"/>
  <c r="I958" i="24"/>
  <c r="J958" i="24" s="1"/>
  <c r="N894" i="24"/>
  <c r="I894" i="24"/>
  <c r="J894" i="24" s="1"/>
  <c r="N751" i="24"/>
  <c r="I751" i="24"/>
  <c r="J751" i="24" s="1"/>
  <c r="N964" i="24"/>
  <c r="I964" i="24"/>
  <c r="J964" i="24" s="1"/>
  <c r="N583" i="24"/>
  <c r="I583" i="24"/>
  <c r="J583" i="24" s="1"/>
  <c r="N268" i="24"/>
  <c r="I268" i="24"/>
  <c r="J268" i="24" s="1"/>
  <c r="N736" i="24"/>
  <c r="I736" i="24"/>
  <c r="J736" i="24" s="1"/>
  <c r="N319" i="24"/>
  <c r="I319" i="24"/>
  <c r="J319" i="24" s="1"/>
  <c r="N580" i="24"/>
  <c r="I580" i="24"/>
  <c r="J580" i="24" s="1"/>
  <c r="N981" i="24"/>
  <c r="I981" i="24"/>
  <c r="J981" i="24" s="1"/>
  <c r="N69" i="24"/>
  <c r="I69" i="24"/>
  <c r="J69" i="24" s="1"/>
  <c r="N14" i="24"/>
  <c r="I14" i="24"/>
  <c r="J14" i="24" s="1"/>
  <c r="N16" i="24"/>
  <c r="I16" i="24"/>
  <c r="J16" i="24" s="1"/>
  <c r="N570" i="24"/>
  <c r="I570" i="24"/>
  <c r="J570" i="24" s="1"/>
  <c r="N953" i="24"/>
  <c r="I953" i="24"/>
  <c r="J953" i="24" s="1"/>
  <c r="N565" i="24"/>
  <c r="I565" i="24"/>
  <c r="J565" i="24" s="1"/>
  <c r="N954" i="24"/>
  <c r="I954" i="24"/>
  <c r="J954" i="24" s="1"/>
  <c r="N364" i="24"/>
  <c r="I364" i="24"/>
  <c r="J364" i="24" s="1"/>
  <c r="N749" i="24"/>
  <c r="I749" i="24"/>
  <c r="J749" i="24" s="1"/>
  <c r="N744" i="24"/>
  <c r="I744" i="24"/>
  <c r="J744" i="24" s="1"/>
  <c r="N335" i="24"/>
  <c r="I335" i="24"/>
  <c r="J335" i="24" s="1"/>
  <c r="N303" i="24"/>
  <c r="I303" i="24"/>
  <c r="J303" i="24" s="1"/>
  <c r="N378" i="24"/>
  <c r="I378" i="24"/>
  <c r="J378" i="24" s="1"/>
  <c r="N315" i="24"/>
  <c r="I315" i="24"/>
  <c r="J315" i="24" s="1"/>
  <c r="N352" i="24"/>
  <c r="I352" i="24"/>
  <c r="J352" i="24" s="1"/>
  <c r="N848" i="24"/>
  <c r="I848" i="24"/>
  <c r="J848" i="24" s="1"/>
  <c r="N321" i="24"/>
  <c r="I321" i="24"/>
  <c r="J321" i="24" s="1"/>
  <c r="N54" i="24"/>
  <c r="I54" i="24"/>
  <c r="J54" i="24" s="1"/>
  <c r="N325" i="24"/>
  <c r="I325" i="24"/>
  <c r="J325" i="24" s="1"/>
  <c r="N924" i="24"/>
  <c r="I924" i="24"/>
  <c r="J924" i="24" s="1"/>
  <c r="N627" i="24"/>
  <c r="I627" i="24"/>
  <c r="J627" i="24" s="1"/>
  <c r="N584" i="24"/>
  <c r="I584" i="24"/>
  <c r="J584" i="24" s="1"/>
  <c r="N564" i="24"/>
  <c r="I564" i="24"/>
  <c r="J564" i="24" s="1"/>
  <c r="N604" i="24"/>
  <c r="I604" i="24"/>
  <c r="J604" i="24" s="1"/>
  <c r="N368" i="24"/>
  <c r="I368" i="24"/>
  <c r="J368" i="24" s="1"/>
  <c r="N985" i="24"/>
  <c r="I985" i="24"/>
  <c r="J985" i="24" s="1"/>
  <c r="N695" i="24"/>
  <c r="I695" i="24"/>
  <c r="J695" i="24" s="1"/>
  <c r="N345" i="24"/>
  <c r="I345" i="24"/>
  <c r="J345" i="24" s="1"/>
  <c r="N331" i="24"/>
  <c r="I331" i="24"/>
  <c r="J331" i="24" s="1"/>
  <c r="N329" i="24"/>
  <c r="I329" i="24"/>
  <c r="J329" i="24" s="1"/>
  <c r="N500" i="24"/>
  <c r="I500" i="24"/>
  <c r="J500" i="24" s="1"/>
  <c r="N978" i="24"/>
  <c r="I978" i="24"/>
  <c r="J978" i="24" s="1"/>
  <c r="N806" i="24"/>
  <c r="I806" i="24"/>
  <c r="J806" i="24" s="1"/>
  <c r="N938" i="24"/>
  <c r="I938" i="24"/>
  <c r="J938" i="24" s="1"/>
  <c r="N310" i="24"/>
  <c r="I310" i="24"/>
  <c r="J310" i="24" s="1"/>
  <c r="N318" i="24"/>
  <c r="I318" i="24"/>
  <c r="J318" i="24" s="1"/>
  <c r="N986" i="24"/>
  <c r="I986" i="24"/>
  <c r="J986" i="24" s="1"/>
  <c r="N808" i="24"/>
  <c r="I808" i="24"/>
  <c r="J808" i="24" s="1"/>
  <c r="N328" i="24"/>
  <c r="I328" i="24"/>
  <c r="J328" i="24" s="1"/>
  <c r="N18" i="24"/>
  <c r="I18" i="24"/>
  <c r="J18" i="24" s="1"/>
  <c r="N34" i="24"/>
  <c r="I34" i="24"/>
  <c r="J34" i="24" s="1"/>
  <c r="N382" i="24"/>
  <c r="I382" i="24"/>
  <c r="J382" i="24" s="1"/>
  <c r="N296" i="24"/>
  <c r="I296" i="24"/>
  <c r="J296" i="24" s="1"/>
  <c r="N748" i="24"/>
  <c r="I748" i="24"/>
  <c r="J748" i="24" s="1"/>
  <c r="N499" i="24"/>
  <c r="I499" i="24"/>
  <c r="J499" i="24" s="1"/>
  <c r="N807" i="24"/>
  <c r="I807" i="24"/>
  <c r="J807" i="24" s="1"/>
  <c r="N896" i="24"/>
  <c r="I896" i="24"/>
  <c r="J896" i="24" s="1"/>
  <c r="N898" i="24"/>
  <c r="I898" i="24"/>
  <c r="J898" i="24" s="1"/>
  <c r="N897" i="24"/>
  <c r="I897" i="24"/>
  <c r="J897" i="24" s="1"/>
  <c r="N718" i="24"/>
  <c r="I718" i="24"/>
  <c r="J718" i="24" s="1"/>
  <c r="N763" i="24"/>
  <c r="I763" i="24"/>
  <c r="J763" i="24" s="1"/>
  <c r="N698" i="24"/>
  <c r="I698" i="24"/>
  <c r="J698" i="24" s="1"/>
  <c r="N391" i="24"/>
  <c r="I391" i="24"/>
  <c r="J391" i="24" s="1"/>
  <c r="N349" i="24"/>
  <c r="I349" i="24"/>
  <c r="J349" i="24" s="1"/>
  <c r="N327" i="24"/>
  <c r="I327" i="24"/>
  <c r="J327" i="24" s="1"/>
  <c r="N276" i="24"/>
  <c r="I276" i="24"/>
  <c r="J276" i="24" s="1"/>
  <c r="N617" i="24"/>
  <c r="I617" i="24"/>
  <c r="J617" i="24" s="1"/>
  <c r="N572" i="24"/>
  <c r="I572" i="24"/>
  <c r="J572" i="24" s="1"/>
  <c r="N571" i="24"/>
  <c r="I571" i="24"/>
  <c r="J571" i="24" s="1"/>
  <c r="N849" i="24"/>
  <c r="I849" i="24"/>
  <c r="J849" i="24" s="1"/>
  <c r="N493" i="24"/>
  <c r="I493" i="24"/>
  <c r="J493" i="24" s="1"/>
  <c r="N948" i="24"/>
  <c r="I948" i="24"/>
  <c r="J948" i="24" s="1"/>
  <c r="N851" i="24"/>
  <c r="I851" i="24"/>
  <c r="J851" i="24" s="1"/>
  <c r="N68" i="24"/>
  <c r="I68" i="24"/>
  <c r="J68" i="24" s="1"/>
  <c r="N727" i="24"/>
  <c r="I727" i="24"/>
  <c r="J727" i="24" s="1"/>
  <c r="N492" i="24"/>
  <c r="I492" i="24"/>
  <c r="J492" i="24" s="1"/>
  <c r="N55" i="24"/>
  <c r="I55" i="24"/>
  <c r="J55" i="24" s="1"/>
  <c r="N706" i="24"/>
  <c r="I706" i="24"/>
  <c r="J706" i="24" s="1"/>
  <c r="N56" i="24"/>
  <c r="I56" i="24"/>
  <c r="J56" i="24" s="1"/>
  <c r="N887" i="24"/>
  <c r="I887" i="24"/>
  <c r="J887" i="24" s="1"/>
  <c r="N30" i="24"/>
  <c r="I30" i="24"/>
  <c r="J30" i="24" s="1"/>
  <c r="N561" i="24"/>
  <c r="I561" i="24"/>
  <c r="J561" i="24" s="1"/>
  <c r="N341" i="24"/>
  <c r="I341" i="24"/>
  <c r="J341" i="24" s="1"/>
  <c r="N755" i="24"/>
  <c r="I755" i="24"/>
  <c r="J755" i="24" s="1"/>
  <c r="N369" i="24"/>
  <c r="I369" i="24"/>
  <c r="J369" i="24" s="1"/>
  <c r="N468" i="24"/>
  <c r="I468" i="24"/>
  <c r="J468" i="24" s="1"/>
  <c r="N57" i="24"/>
  <c r="I57" i="24"/>
  <c r="J57" i="24" s="1"/>
  <c r="N387" i="24"/>
  <c r="I387" i="24"/>
  <c r="J387" i="24" s="1"/>
  <c r="N688" i="24"/>
  <c r="I688" i="24"/>
  <c r="J688" i="24" s="1"/>
  <c r="N27" i="24"/>
  <c r="I27" i="24"/>
  <c r="J27" i="24" s="1"/>
  <c r="N708" i="24"/>
  <c r="I708" i="24"/>
  <c r="J708" i="24" s="1"/>
  <c r="N734" i="24"/>
  <c r="I734" i="24"/>
  <c r="J734" i="24" s="1"/>
  <c r="N344" i="24"/>
  <c r="I344" i="24"/>
  <c r="J344" i="24" s="1"/>
  <c r="N712" i="24"/>
  <c r="I712" i="24"/>
  <c r="J712" i="24" s="1"/>
  <c r="N338" i="24"/>
  <c r="I338" i="24"/>
  <c r="J338" i="24" s="1"/>
  <c r="N309" i="24"/>
  <c r="I309" i="24"/>
  <c r="J309" i="24" s="1"/>
  <c r="N362" i="24"/>
  <c r="I362" i="24"/>
  <c r="J362" i="24" s="1"/>
  <c r="N429" i="24"/>
  <c r="I429" i="24"/>
  <c r="J429" i="24" s="1"/>
  <c r="N717" i="24"/>
  <c r="I717" i="24"/>
  <c r="J717" i="24" s="1"/>
  <c r="N312" i="24"/>
  <c r="I312" i="24"/>
  <c r="J312" i="24" s="1"/>
  <c r="N710" i="24"/>
  <c r="I710" i="24"/>
  <c r="J710" i="24" s="1"/>
  <c r="N67" i="24"/>
  <c r="I67" i="24"/>
  <c r="J67" i="24" s="1"/>
  <c r="N66" i="24"/>
  <c r="I66" i="24"/>
  <c r="J66" i="24" s="1"/>
  <c r="N555" i="24"/>
  <c r="I555" i="24"/>
  <c r="J555" i="24" s="1"/>
  <c r="N765" i="24"/>
  <c r="I765" i="24"/>
  <c r="J765" i="24" s="1"/>
  <c r="N348" i="24"/>
  <c r="I348" i="24"/>
  <c r="J348" i="24" s="1"/>
  <c r="N20" i="24"/>
  <c r="I20" i="24"/>
  <c r="J20" i="24" s="1"/>
  <c r="N877" i="24"/>
  <c r="I877" i="24"/>
  <c r="J877" i="24" s="1"/>
  <c r="N107" i="24"/>
  <c r="I107" i="24"/>
  <c r="J107" i="24" s="1"/>
  <c r="N578" i="24"/>
  <c r="I578" i="24"/>
  <c r="J578" i="24" s="1"/>
  <c r="N563" i="24"/>
  <c r="I563" i="24"/>
  <c r="J563" i="24" s="1"/>
  <c r="N762" i="24"/>
  <c r="I762" i="24"/>
  <c r="J762" i="24" s="1"/>
  <c r="N767" i="24"/>
  <c r="I767" i="24"/>
  <c r="J767" i="24" s="1"/>
  <c r="N764" i="24"/>
  <c r="I764" i="24"/>
  <c r="J764" i="24" s="1"/>
  <c r="N150" i="24"/>
  <c r="I150" i="24"/>
  <c r="J150" i="24" s="1"/>
  <c r="N970" i="24"/>
  <c r="I970" i="24"/>
  <c r="J970" i="24" s="1"/>
  <c r="N603" i="24"/>
  <c r="I603" i="24"/>
  <c r="J603" i="24" s="1"/>
  <c r="N796" i="24"/>
  <c r="I796" i="24"/>
  <c r="J796" i="24" s="1"/>
  <c r="N901" i="24"/>
  <c r="I901" i="24"/>
  <c r="J901" i="24" s="1"/>
  <c r="N231" i="24"/>
  <c r="I231" i="24"/>
  <c r="J231" i="24" s="1"/>
  <c r="N291" i="24"/>
  <c r="I291" i="24"/>
  <c r="J291" i="24" s="1"/>
  <c r="N613" i="24"/>
  <c r="I613" i="24"/>
  <c r="J613" i="24" s="1"/>
  <c r="N65" i="24"/>
  <c r="I65" i="24"/>
  <c r="J65" i="24" s="1"/>
  <c r="N64" i="24"/>
  <c r="I64" i="24"/>
  <c r="J64" i="24" s="1"/>
  <c r="N777" i="24"/>
  <c r="I777" i="24"/>
  <c r="J777" i="24" s="1"/>
  <c r="N507" i="24"/>
  <c r="I507" i="24"/>
  <c r="J507" i="24" s="1"/>
  <c r="N230" i="24"/>
  <c r="I230" i="24"/>
  <c r="J230" i="24" s="1"/>
  <c r="N32" i="24"/>
  <c r="I32" i="24"/>
  <c r="J32" i="24" s="1"/>
  <c r="N952" i="24"/>
  <c r="I952" i="24"/>
  <c r="J952" i="24" s="1"/>
  <c r="N704" i="24"/>
  <c r="I704" i="24"/>
  <c r="J704" i="24" s="1"/>
  <c r="N420" i="24"/>
  <c r="I420" i="24"/>
  <c r="J420" i="24" s="1"/>
  <c r="N759" i="24"/>
  <c r="I759" i="24"/>
  <c r="J759" i="24" s="1"/>
  <c r="N506" i="24"/>
  <c r="I506" i="24"/>
  <c r="J506" i="24" s="1"/>
  <c r="N33" i="24"/>
  <c r="I33" i="24"/>
  <c r="J33" i="24" s="1"/>
  <c r="N60" i="24"/>
  <c r="I60" i="24"/>
  <c r="J60" i="24" s="1"/>
  <c r="N597" i="24"/>
  <c r="I597" i="24"/>
  <c r="J597" i="24" s="1"/>
  <c r="N955" i="24"/>
  <c r="I955" i="24"/>
  <c r="J955" i="24" s="1"/>
  <c r="N396" i="24"/>
  <c r="I396" i="24"/>
  <c r="J396" i="24" s="1"/>
  <c r="N375" i="24"/>
  <c r="I375" i="24"/>
  <c r="J375" i="24" s="1"/>
  <c r="N864" i="24"/>
  <c r="I864" i="24"/>
  <c r="J864" i="24" s="1"/>
  <c r="N273" i="24"/>
  <c r="I273" i="24"/>
  <c r="J273" i="24" s="1"/>
  <c r="N63" i="24"/>
  <c r="I63" i="24"/>
  <c r="J63" i="24" s="1"/>
  <c r="N491" i="24"/>
  <c r="I491" i="24"/>
  <c r="J491" i="24" s="1"/>
  <c r="N361" i="24"/>
  <c r="I361" i="24"/>
  <c r="J361" i="24" s="1"/>
  <c r="N269" i="24"/>
  <c r="I269" i="24"/>
  <c r="J269" i="24" s="1"/>
  <c r="N596" i="24"/>
  <c r="I596" i="24"/>
  <c r="J596" i="24" s="1"/>
  <c r="N732" i="24"/>
  <c r="I732" i="24"/>
  <c r="J732" i="24" s="1"/>
  <c r="N730" i="24"/>
  <c r="I730" i="24"/>
  <c r="J730" i="24" s="1"/>
  <c r="N62" i="24"/>
  <c r="I62" i="24"/>
  <c r="J62" i="24" s="1"/>
  <c r="N61" i="24"/>
  <c r="I61" i="24"/>
  <c r="J61" i="24" s="1"/>
  <c r="N690" i="24"/>
  <c r="I690" i="24"/>
  <c r="J690" i="24" s="1"/>
  <c r="N737" i="24"/>
  <c r="I737" i="24"/>
  <c r="J737" i="24" s="1"/>
  <c r="N58" i="24"/>
  <c r="I58" i="24"/>
  <c r="J58" i="24" s="1"/>
  <c r="N496" i="24"/>
  <c r="I496" i="24"/>
  <c r="J496" i="24" s="1"/>
  <c r="N2" i="24"/>
  <c r="I2" i="24"/>
  <c r="J2" i="24" s="1"/>
  <c r="N89" i="24"/>
  <c r="I89" i="24"/>
  <c r="J89" i="24" s="1"/>
  <c r="N912" i="24"/>
  <c r="I912" i="24"/>
  <c r="J912" i="24" s="1"/>
  <c r="F2" i="14" l="1"/>
  <c r="J742" i="12"/>
  <c r="F742" i="12"/>
  <c r="J741" i="12"/>
  <c r="F741" i="12"/>
  <c r="J740" i="12"/>
  <c r="F740" i="12"/>
  <c r="J739" i="12"/>
  <c r="F739" i="12"/>
  <c r="J738" i="12"/>
  <c r="F738" i="12"/>
  <c r="J737" i="12"/>
  <c r="F737" i="12"/>
  <c r="J736" i="12"/>
  <c r="F736" i="12"/>
  <c r="J735" i="12"/>
  <c r="F735" i="12"/>
  <c r="J734" i="12"/>
  <c r="F734" i="12"/>
  <c r="J733" i="12"/>
  <c r="F733" i="12"/>
  <c r="J732" i="12"/>
  <c r="F732" i="12"/>
  <c r="J731" i="12"/>
  <c r="F731" i="12"/>
  <c r="J730" i="12"/>
  <c r="F730" i="12"/>
  <c r="J729" i="12"/>
  <c r="F729" i="12"/>
  <c r="J728" i="12"/>
  <c r="F728" i="12"/>
  <c r="J727" i="12"/>
  <c r="F727" i="12"/>
  <c r="J726" i="12"/>
  <c r="F726" i="12"/>
  <c r="J725" i="12"/>
  <c r="F725" i="12"/>
  <c r="J724" i="12"/>
  <c r="F724" i="12"/>
  <c r="J723" i="12"/>
  <c r="F723" i="12"/>
  <c r="J722" i="12"/>
  <c r="F722" i="12"/>
  <c r="J721" i="12"/>
  <c r="F721" i="12"/>
  <c r="J720" i="12"/>
  <c r="F720" i="12"/>
  <c r="J719" i="12"/>
  <c r="F719" i="12"/>
  <c r="J718" i="12"/>
  <c r="F718" i="12"/>
  <c r="J717" i="12"/>
  <c r="F717" i="12"/>
  <c r="J716" i="12"/>
  <c r="F716" i="12"/>
  <c r="J715" i="12"/>
  <c r="F715" i="12"/>
  <c r="J714" i="12"/>
  <c r="F714" i="12"/>
  <c r="J713" i="12"/>
  <c r="F713" i="12"/>
  <c r="J712" i="12"/>
  <c r="F712" i="12"/>
  <c r="J711" i="12"/>
  <c r="F711" i="12"/>
  <c r="J710" i="12"/>
  <c r="F710" i="12"/>
  <c r="J709" i="12"/>
  <c r="F709" i="12"/>
  <c r="J708" i="12"/>
  <c r="F708" i="12"/>
  <c r="J707" i="12"/>
  <c r="F707" i="12"/>
  <c r="J706" i="12"/>
  <c r="F706" i="12"/>
  <c r="J705" i="12"/>
  <c r="F705" i="12"/>
  <c r="J704" i="12"/>
  <c r="F704" i="12"/>
  <c r="J703" i="12"/>
  <c r="F703" i="12"/>
  <c r="J702" i="12"/>
  <c r="F702" i="12"/>
  <c r="J701" i="12"/>
  <c r="F701" i="12"/>
  <c r="J700" i="12"/>
  <c r="F700" i="12"/>
  <c r="J699" i="12"/>
  <c r="F699" i="12"/>
  <c r="J698" i="12"/>
  <c r="F698" i="12"/>
  <c r="J697" i="12"/>
  <c r="F697" i="12"/>
  <c r="J696" i="12"/>
  <c r="F696" i="12"/>
  <c r="J695" i="12"/>
  <c r="F695" i="12"/>
  <c r="J694" i="12"/>
  <c r="F694" i="12"/>
  <c r="J693" i="12"/>
  <c r="F693" i="12"/>
  <c r="J692" i="12"/>
  <c r="F692" i="12"/>
  <c r="J691" i="12"/>
  <c r="F691" i="12"/>
  <c r="J690" i="12"/>
  <c r="F690" i="12"/>
  <c r="J689" i="12"/>
  <c r="F689" i="12"/>
  <c r="J688" i="12"/>
  <c r="F688" i="12"/>
  <c r="J687" i="12"/>
  <c r="F687" i="12"/>
  <c r="J686" i="12"/>
  <c r="F686" i="12"/>
  <c r="J685" i="12"/>
  <c r="F685" i="12"/>
  <c r="J684" i="12"/>
  <c r="F684" i="12"/>
  <c r="J683" i="12"/>
  <c r="F683" i="12"/>
  <c r="J682" i="12"/>
  <c r="F682" i="12"/>
  <c r="J681" i="12"/>
  <c r="F681" i="12"/>
  <c r="J680" i="12"/>
  <c r="F680" i="12"/>
  <c r="J679" i="12"/>
  <c r="F679" i="12"/>
  <c r="J678" i="12"/>
  <c r="F678" i="12"/>
  <c r="J677" i="12"/>
  <c r="F677" i="12"/>
  <c r="J676" i="12"/>
  <c r="F676" i="12"/>
  <c r="J675" i="12"/>
  <c r="F675" i="12"/>
  <c r="J674" i="12"/>
  <c r="F674" i="12"/>
  <c r="J673" i="12"/>
  <c r="F673" i="12"/>
  <c r="J672" i="12"/>
  <c r="F672" i="12"/>
  <c r="J671" i="12"/>
  <c r="F671" i="12"/>
  <c r="J670" i="12"/>
  <c r="F670" i="12"/>
  <c r="J669" i="12"/>
  <c r="F669" i="12"/>
  <c r="J668" i="12"/>
  <c r="F668" i="12"/>
  <c r="J667" i="12"/>
  <c r="F667" i="12"/>
  <c r="J666" i="12"/>
  <c r="F666" i="12"/>
  <c r="J665" i="12"/>
  <c r="F665" i="12"/>
  <c r="J664" i="12"/>
  <c r="F664" i="12"/>
  <c r="J663" i="12"/>
  <c r="F663" i="12"/>
  <c r="J662" i="12"/>
  <c r="F662" i="12"/>
  <c r="J661" i="12"/>
  <c r="F661" i="12"/>
  <c r="J660" i="12"/>
  <c r="F660" i="12"/>
  <c r="J659" i="12"/>
  <c r="F659" i="12"/>
  <c r="J658" i="12"/>
  <c r="F658" i="12"/>
  <c r="J657" i="12"/>
  <c r="F657" i="12"/>
  <c r="J656" i="12"/>
  <c r="F656" i="12"/>
  <c r="J655" i="12"/>
  <c r="F655" i="12"/>
  <c r="J654" i="12"/>
  <c r="F654" i="12"/>
  <c r="J653" i="12"/>
  <c r="F653" i="12"/>
  <c r="J652" i="12"/>
  <c r="F652" i="12"/>
  <c r="J651" i="12"/>
  <c r="F651" i="12"/>
  <c r="J650" i="12"/>
  <c r="F650" i="12"/>
  <c r="J649" i="12"/>
  <c r="F649" i="12"/>
  <c r="J648" i="12"/>
  <c r="F648" i="12"/>
  <c r="J647" i="12"/>
  <c r="F647" i="12"/>
  <c r="J646" i="12"/>
  <c r="F646" i="12"/>
  <c r="J645" i="12"/>
  <c r="F645" i="12"/>
  <c r="J644" i="12"/>
  <c r="F644" i="12"/>
  <c r="J643" i="12"/>
  <c r="F643" i="12"/>
  <c r="J642" i="12"/>
  <c r="F642" i="12"/>
  <c r="J641" i="12"/>
  <c r="F641" i="12"/>
  <c r="J640" i="12"/>
  <c r="F640" i="12"/>
  <c r="J639" i="12"/>
  <c r="F639" i="12"/>
  <c r="J638" i="12"/>
  <c r="F638" i="12"/>
  <c r="J637" i="12"/>
  <c r="F637" i="12"/>
  <c r="J636" i="12"/>
  <c r="F636" i="12"/>
  <c r="J635" i="12"/>
  <c r="F635" i="12"/>
  <c r="J634" i="12"/>
  <c r="F634" i="12"/>
  <c r="J633" i="12"/>
  <c r="F633" i="12"/>
  <c r="J632" i="12"/>
  <c r="F632" i="12"/>
  <c r="J631" i="12"/>
  <c r="F631" i="12"/>
  <c r="J630" i="12"/>
  <c r="F630" i="12"/>
  <c r="J629" i="12"/>
  <c r="F629" i="12"/>
  <c r="J628" i="12"/>
  <c r="F628" i="12"/>
  <c r="J627" i="12"/>
  <c r="F627" i="12"/>
  <c r="J626" i="12"/>
  <c r="F626" i="12"/>
  <c r="J625" i="12"/>
  <c r="F625" i="12"/>
  <c r="J624" i="12"/>
  <c r="F624" i="12"/>
  <c r="J623" i="12"/>
  <c r="F623" i="12"/>
  <c r="J622" i="12"/>
  <c r="F622" i="12"/>
  <c r="J621" i="12"/>
  <c r="F621" i="12"/>
  <c r="J620" i="12"/>
  <c r="F620" i="12"/>
  <c r="J619" i="12"/>
  <c r="F619" i="12"/>
  <c r="J618" i="12"/>
  <c r="F618" i="12"/>
  <c r="J617" i="12"/>
  <c r="F617" i="12"/>
  <c r="J616" i="12"/>
  <c r="F616" i="12"/>
  <c r="J615" i="12"/>
  <c r="F615" i="12"/>
  <c r="J614" i="12"/>
  <c r="F614" i="12"/>
  <c r="J613" i="12"/>
  <c r="F613" i="12"/>
  <c r="J612" i="12"/>
  <c r="F612" i="12"/>
  <c r="J611" i="12"/>
  <c r="F611" i="12"/>
  <c r="J610" i="12"/>
  <c r="F610" i="12"/>
  <c r="J609" i="12"/>
  <c r="F609" i="12"/>
  <c r="J608" i="12"/>
  <c r="F608" i="12"/>
  <c r="J607" i="12"/>
  <c r="F607" i="12"/>
  <c r="J606" i="12"/>
  <c r="F606" i="12"/>
  <c r="J605" i="12"/>
  <c r="F605" i="12"/>
  <c r="J604" i="12"/>
  <c r="F604" i="12"/>
  <c r="J603" i="12"/>
  <c r="F603" i="12"/>
  <c r="J602" i="12"/>
  <c r="F602" i="12"/>
  <c r="J601" i="12"/>
  <c r="F601" i="12"/>
  <c r="J600" i="12"/>
  <c r="F600" i="12"/>
  <c r="J599" i="12"/>
  <c r="F599" i="12"/>
  <c r="J598" i="12"/>
  <c r="F598" i="12"/>
  <c r="J597" i="12"/>
  <c r="F597" i="12"/>
  <c r="J596" i="12"/>
  <c r="F596" i="12"/>
  <c r="J595" i="12"/>
  <c r="F595" i="12"/>
  <c r="J594" i="12"/>
  <c r="F594" i="12"/>
  <c r="J593" i="12"/>
  <c r="F593" i="12"/>
  <c r="J592" i="12"/>
  <c r="F592" i="12"/>
  <c r="J591" i="12"/>
  <c r="F591" i="12"/>
  <c r="J590" i="12"/>
  <c r="F590" i="12"/>
  <c r="J589" i="12"/>
  <c r="F589" i="12"/>
  <c r="J588" i="12"/>
  <c r="F588" i="12"/>
  <c r="J587" i="12"/>
  <c r="F587" i="12"/>
  <c r="J586" i="12"/>
  <c r="F586" i="12"/>
  <c r="J585" i="12"/>
  <c r="F585" i="12"/>
  <c r="J584" i="12"/>
  <c r="F584" i="12"/>
  <c r="J583" i="12"/>
  <c r="F583" i="12"/>
  <c r="J582" i="12"/>
  <c r="F582" i="12"/>
  <c r="J581" i="12"/>
  <c r="F581" i="12"/>
  <c r="J580" i="12"/>
  <c r="F580" i="12"/>
  <c r="J579" i="12"/>
  <c r="F579" i="12"/>
  <c r="J578" i="12"/>
  <c r="F578" i="12"/>
  <c r="J577" i="12"/>
  <c r="F577" i="12"/>
  <c r="J576" i="12"/>
  <c r="F576" i="12"/>
  <c r="J575" i="12"/>
  <c r="F575" i="12"/>
  <c r="J574" i="12"/>
  <c r="F574" i="12"/>
  <c r="J573" i="12"/>
  <c r="F573" i="12"/>
  <c r="J572" i="12"/>
  <c r="F572" i="12"/>
  <c r="J571" i="12"/>
  <c r="F571" i="12"/>
  <c r="J570" i="12"/>
  <c r="F570" i="12"/>
  <c r="J569" i="12"/>
  <c r="F569" i="12"/>
  <c r="J568" i="12"/>
  <c r="F568" i="12"/>
  <c r="J567" i="12"/>
  <c r="F567" i="12"/>
  <c r="J566" i="12"/>
  <c r="F566" i="12"/>
  <c r="J565" i="12"/>
  <c r="F565" i="12"/>
  <c r="J564" i="12"/>
  <c r="F564" i="12"/>
  <c r="J563" i="12"/>
  <c r="F563" i="12"/>
  <c r="J562" i="12"/>
  <c r="F562" i="12"/>
  <c r="J561" i="12"/>
  <c r="F561" i="12"/>
  <c r="J560" i="12"/>
  <c r="F560" i="12"/>
  <c r="J559" i="12"/>
  <c r="F559" i="12"/>
  <c r="J558" i="12"/>
  <c r="F558" i="12"/>
  <c r="J557" i="12"/>
  <c r="F557" i="12"/>
  <c r="J556" i="12"/>
  <c r="F556" i="12"/>
  <c r="J555" i="12"/>
  <c r="F555" i="12"/>
  <c r="J554" i="12"/>
  <c r="F554" i="12"/>
  <c r="J553" i="12"/>
  <c r="F553" i="12"/>
  <c r="J552" i="12"/>
  <c r="F552" i="12"/>
  <c r="J551" i="12"/>
  <c r="F551" i="12"/>
  <c r="J550" i="12"/>
  <c r="F550" i="12"/>
  <c r="J549" i="12"/>
  <c r="F549" i="12"/>
  <c r="J548" i="12"/>
  <c r="F548" i="12"/>
  <c r="J547" i="12"/>
  <c r="F547" i="12"/>
  <c r="J546" i="12"/>
  <c r="F546" i="12"/>
  <c r="J545" i="12"/>
  <c r="F545" i="12"/>
  <c r="J544" i="12"/>
  <c r="F544" i="12"/>
  <c r="J543" i="12"/>
  <c r="F543" i="12"/>
  <c r="J542" i="12"/>
  <c r="F542" i="12"/>
  <c r="J541" i="12"/>
  <c r="F541" i="12"/>
  <c r="J540" i="12"/>
  <c r="F540" i="12"/>
  <c r="J539" i="12"/>
  <c r="F539" i="12"/>
  <c r="J538" i="12"/>
  <c r="F538" i="12"/>
  <c r="J537" i="12"/>
  <c r="F537" i="12"/>
  <c r="J536" i="12"/>
  <c r="F536" i="12"/>
  <c r="J535" i="12"/>
  <c r="F535" i="12"/>
  <c r="J534" i="12"/>
  <c r="F534" i="12"/>
  <c r="J533" i="12"/>
  <c r="F533" i="12"/>
  <c r="J532" i="12"/>
  <c r="F532" i="12"/>
  <c r="J531" i="12"/>
  <c r="F531" i="12"/>
  <c r="J530" i="12"/>
  <c r="F530" i="12"/>
  <c r="J529" i="12"/>
  <c r="F529" i="12"/>
  <c r="J528" i="12"/>
  <c r="F528" i="12"/>
  <c r="J527" i="12"/>
  <c r="F527" i="12"/>
  <c r="J526" i="12"/>
  <c r="F526" i="12"/>
  <c r="J525" i="12"/>
  <c r="F525" i="12"/>
  <c r="J524" i="12"/>
  <c r="F524" i="12"/>
  <c r="J523" i="12"/>
  <c r="F523" i="12"/>
  <c r="J522" i="12"/>
  <c r="F522" i="12"/>
  <c r="J521" i="12"/>
  <c r="F521" i="12"/>
  <c r="J520" i="12"/>
  <c r="F520" i="12"/>
  <c r="J519" i="12"/>
  <c r="F519" i="12"/>
  <c r="J518" i="12"/>
  <c r="F518" i="12"/>
  <c r="J517" i="12"/>
  <c r="F517" i="12"/>
  <c r="J516" i="12"/>
  <c r="F516" i="12"/>
  <c r="J515" i="12"/>
  <c r="F515" i="12"/>
  <c r="J514" i="12"/>
  <c r="F514" i="12"/>
  <c r="J513" i="12"/>
  <c r="F513" i="12"/>
  <c r="J512" i="12"/>
  <c r="F512" i="12"/>
  <c r="J511" i="12"/>
  <c r="F511" i="12"/>
  <c r="J510" i="12"/>
  <c r="F510" i="12"/>
  <c r="J509" i="12"/>
  <c r="F509" i="12"/>
  <c r="J508" i="12"/>
  <c r="F508" i="12"/>
  <c r="J507" i="12"/>
  <c r="F507" i="12"/>
  <c r="J506" i="12"/>
  <c r="F506" i="12"/>
  <c r="J505" i="12"/>
  <c r="F505" i="12"/>
  <c r="J504" i="12"/>
  <c r="F504" i="12"/>
  <c r="J503" i="12"/>
  <c r="F503" i="12"/>
  <c r="J502" i="12"/>
  <c r="F502" i="12"/>
  <c r="J501" i="12"/>
  <c r="F501" i="12"/>
  <c r="J500" i="12"/>
  <c r="F500" i="12"/>
  <c r="J499" i="12"/>
  <c r="F499" i="12"/>
  <c r="J498" i="12"/>
  <c r="F498" i="12"/>
  <c r="J497" i="12"/>
  <c r="F497" i="12"/>
  <c r="J496" i="12"/>
  <c r="F496" i="12"/>
  <c r="J495" i="12"/>
  <c r="F495" i="12"/>
  <c r="J494" i="12"/>
  <c r="F494" i="12"/>
  <c r="J493" i="12"/>
  <c r="F493" i="12"/>
  <c r="J492" i="12"/>
  <c r="F492" i="12"/>
  <c r="J491" i="12"/>
  <c r="F491" i="12"/>
  <c r="J490" i="12"/>
  <c r="F490" i="12"/>
  <c r="J489" i="12"/>
  <c r="F489" i="12"/>
  <c r="J488" i="12"/>
  <c r="F488" i="12"/>
  <c r="J487" i="12"/>
  <c r="F487" i="12"/>
  <c r="J486" i="12"/>
  <c r="F486" i="12"/>
  <c r="J485" i="12"/>
  <c r="F485" i="12"/>
  <c r="J484" i="12"/>
  <c r="F484" i="12"/>
  <c r="J483" i="12"/>
  <c r="F483" i="12"/>
  <c r="J482" i="12"/>
  <c r="F482" i="12"/>
  <c r="J481" i="12"/>
  <c r="F481" i="12"/>
  <c r="J480" i="12"/>
  <c r="F480" i="12"/>
  <c r="J479" i="12"/>
  <c r="F479" i="12"/>
  <c r="J478" i="12"/>
  <c r="F478" i="12"/>
  <c r="J477" i="12"/>
  <c r="F477" i="12"/>
  <c r="J476" i="12"/>
  <c r="F476" i="12"/>
  <c r="J475" i="12"/>
  <c r="F475" i="12"/>
  <c r="J474" i="12"/>
  <c r="F474" i="12"/>
  <c r="J473" i="12"/>
  <c r="F473" i="12"/>
  <c r="J472" i="12"/>
  <c r="F472" i="12"/>
  <c r="J471" i="12"/>
  <c r="F471" i="12"/>
  <c r="J470" i="12"/>
  <c r="F470" i="12"/>
  <c r="J469" i="12"/>
  <c r="F469" i="12"/>
  <c r="J468" i="12"/>
  <c r="F468" i="12"/>
  <c r="J467" i="12"/>
  <c r="F467" i="12"/>
  <c r="J466" i="12"/>
  <c r="F466" i="12"/>
  <c r="J465" i="12"/>
  <c r="F465" i="12"/>
  <c r="J464" i="12"/>
  <c r="F464" i="12"/>
  <c r="J463" i="12"/>
  <c r="F463" i="12"/>
  <c r="J462" i="12"/>
  <c r="F462" i="12"/>
  <c r="J461" i="12"/>
  <c r="F461" i="12"/>
  <c r="J460" i="12"/>
  <c r="F460" i="12"/>
  <c r="J459" i="12"/>
  <c r="F459" i="12"/>
  <c r="J458" i="12"/>
  <c r="F458" i="12"/>
  <c r="J457" i="12"/>
  <c r="F457" i="12"/>
  <c r="J456" i="12"/>
  <c r="F456" i="12"/>
  <c r="J455" i="12"/>
  <c r="F455" i="12"/>
  <c r="J454" i="12"/>
  <c r="F454" i="12"/>
  <c r="J453" i="12"/>
  <c r="F453" i="12"/>
  <c r="J452" i="12"/>
  <c r="F452" i="12"/>
  <c r="J451" i="12"/>
  <c r="F451" i="12"/>
  <c r="J450" i="12"/>
  <c r="F450" i="12"/>
  <c r="J449" i="12"/>
  <c r="F449" i="12"/>
  <c r="J448" i="12"/>
  <c r="F448" i="12"/>
  <c r="J447" i="12"/>
  <c r="F447" i="12"/>
  <c r="J446" i="12"/>
  <c r="F446" i="12"/>
  <c r="J445" i="12"/>
  <c r="F445" i="12"/>
  <c r="J444" i="12"/>
  <c r="F444" i="12"/>
  <c r="J443" i="12"/>
  <c r="F443" i="12"/>
  <c r="J442" i="12"/>
  <c r="F442" i="12"/>
  <c r="J441" i="12"/>
  <c r="F441" i="12"/>
  <c r="J440" i="12"/>
  <c r="F440" i="12"/>
  <c r="J439" i="12"/>
  <c r="F439" i="12"/>
  <c r="J438" i="12"/>
  <c r="F438" i="12"/>
  <c r="J437" i="12"/>
  <c r="F437" i="12"/>
  <c r="J436" i="12"/>
  <c r="F436" i="12"/>
  <c r="J435" i="12"/>
  <c r="F435" i="12"/>
  <c r="J434" i="12"/>
  <c r="F434" i="12"/>
  <c r="J433" i="12"/>
  <c r="F433" i="12"/>
  <c r="J432" i="12"/>
  <c r="F432" i="12"/>
  <c r="J431" i="12"/>
  <c r="F431" i="12"/>
  <c r="J430" i="12"/>
  <c r="F430" i="12"/>
  <c r="J429" i="12"/>
  <c r="F429" i="12"/>
  <c r="J428" i="12"/>
  <c r="F428" i="12"/>
  <c r="J427" i="12"/>
  <c r="F427" i="12"/>
  <c r="J426" i="12"/>
  <c r="F426" i="12"/>
  <c r="J425" i="12"/>
  <c r="F425" i="12"/>
  <c r="J424" i="12"/>
  <c r="F424" i="12"/>
  <c r="J423" i="12"/>
  <c r="F423" i="12"/>
  <c r="J422" i="12"/>
  <c r="F422" i="12"/>
  <c r="J421" i="12"/>
  <c r="F421" i="12"/>
  <c r="J420" i="12"/>
  <c r="F420" i="12"/>
  <c r="J419" i="12"/>
  <c r="F419" i="12"/>
  <c r="J418" i="12"/>
  <c r="F418" i="12"/>
  <c r="J417" i="12"/>
  <c r="F417" i="12"/>
  <c r="J416" i="12"/>
  <c r="F416" i="12"/>
  <c r="J415" i="12"/>
  <c r="F415" i="12"/>
  <c r="J414" i="12"/>
  <c r="F414" i="12"/>
  <c r="J413" i="12"/>
  <c r="F413" i="12"/>
  <c r="J412" i="12"/>
  <c r="F412" i="12"/>
  <c r="J411" i="12"/>
  <c r="F411" i="12"/>
  <c r="J410" i="12"/>
  <c r="F410" i="12"/>
  <c r="J409" i="12"/>
  <c r="F409" i="12"/>
  <c r="J408" i="12"/>
  <c r="F408" i="12"/>
  <c r="J407" i="12"/>
  <c r="F407" i="12"/>
  <c r="J406" i="12"/>
  <c r="F406" i="12"/>
  <c r="J405" i="12"/>
  <c r="F405" i="12"/>
  <c r="J404" i="12"/>
  <c r="F404" i="12"/>
  <c r="J403" i="12"/>
  <c r="F403" i="12"/>
  <c r="J402" i="12"/>
  <c r="F402" i="12"/>
  <c r="J401" i="12"/>
  <c r="F401" i="12"/>
  <c r="J400" i="12"/>
  <c r="F400" i="12"/>
  <c r="J399" i="12"/>
  <c r="F399" i="12"/>
  <c r="J398" i="12"/>
  <c r="F398" i="12"/>
  <c r="J397" i="12"/>
  <c r="F397" i="12"/>
  <c r="J396" i="12"/>
  <c r="F396" i="12"/>
  <c r="J395" i="12"/>
  <c r="F395" i="12"/>
  <c r="J394" i="12"/>
  <c r="F394" i="12"/>
  <c r="J393" i="12"/>
  <c r="F393" i="12"/>
  <c r="J392" i="12"/>
  <c r="F392" i="12"/>
  <c r="J391" i="12"/>
  <c r="F391" i="12"/>
  <c r="J390" i="12"/>
  <c r="F390" i="12"/>
  <c r="J389" i="12"/>
  <c r="F389" i="12"/>
  <c r="J388" i="12"/>
  <c r="F388" i="12"/>
  <c r="J387" i="12"/>
  <c r="F387" i="12"/>
  <c r="J386" i="12"/>
  <c r="F386" i="12"/>
  <c r="J385" i="12"/>
  <c r="F385" i="12"/>
  <c r="J384" i="12"/>
  <c r="F384" i="12"/>
  <c r="J383" i="12"/>
  <c r="F383" i="12"/>
  <c r="J382" i="12"/>
  <c r="F382" i="12"/>
  <c r="J381" i="12"/>
  <c r="F381" i="12"/>
  <c r="J380" i="12"/>
  <c r="F380" i="12"/>
  <c r="J379" i="12"/>
  <c r="F379" i="12"/>
  <c r="J378" i="12"/>
  <c r="F378" i="12"/>
  <c r="J377" i="12"/>
  <c r="F377" i="12"/>
  <c r="J376" i="12"/>
  <c r="F376" i="12"/>
  <c r="J375" i="12"/>
  <c r="F375" i="12"/>
  <c r="J374" i="12"/>
  <c r="F374" i="12"/>
  <c r="J373" i="12"/>
  <c r="F373" i="12"/>
  <c r="J372" i="12"/>
  <c r="F372" i="12"/>
  <c r="J371" i="12"/>
  <c r="F371" i="12"/>
  <c r="J370" i="12"/>
  <c r="F370" i="12"/>
  <c r="J369" i="12"/>
  <c r="F369" i="12"/>
  <c r="J368" i="12"/>
  <c r="F368" i="12"/>
  <c r="J367" i="12"/>
  <c r="F367" i="12"/>
  <c r="J366" i="12"/>
  <c r="F366" i="12"/>
  <c r="J365" i="12"/>
  <c r="F365" i="12"/>
  <c r="J364" i="12"/>
  <c r="F364" i="12"/>
  <c r="J363" i="12"/>
  <c r="F363" i="12"/>
  <c r="J362" i="12"/>
  <c r="F362" i="12"/>
  <c r="J361" i="12"/>
  <c r="F361" i="12"/>
  <c r="J360" i="12"/>
  <c r="F360" i="12"/>
  <c r="J359" i="12"/>
  <c r="F359" i="12"/>
  <c r="J358" i="12"/>
  <c r="F358" i="12"/>
  <c r="J357" i="12"/>
  <c r="F357" i="12"/>
  <c r="J356" i="12"/>
  <c r="F356" i="12"/>
  <c r="J355" i="12"/>
  <c r="F355" i="12"/>
  <c r="J354" i="12"/>
  <c r="F354" i="12"/>
  <c r="J353" i="12"/>
  <c r="F353" i="12"/>
  <c r="J352" i="12"/>
  <c r="F352" i="12"/>
  <c r="J351" i="12"/>
  <c r="F351" i="12"/>
  <c r="J350" i="12"/>
  <c r="F350" i="12"/>
  <c r="J349" i="12"/>
  <c r="F349" i="12"/>
  <c r="J348" i="12"/>
  <c r="F348" i="12"/>
  <c r="J347" i="12"/>
  <c r="F347" i="12"/>
  <c r="J346" i="12"/>
  <c r="F346" i="12"/>
  <c r="J345" i="12"/>
  <c r="F345" i="12"/>
  <c r="J344" i="12"/>
  <c r="F344" i="12"/>
  <c r="J343" i="12"/>
  <c r="F343" i="12"/>
  <c r="J342" i="12"/>
  <c r="F342" i="12"/>
  <c r="J341" i="12"/>
  <c r="F341" i="12"/>
  <c r="J340" i="12"/>
  <c r="F340" i="12"/>
  <c r="J339" i="12"/>
  <c r="F339" i="12"/>
  <c r="J338" i="12"/>
  <c r="F338" i="12"/>
  <c r="J337" i="12"/>
  <c r="F337" i="12"/>
  <c r="J336" i="12"/>
  <c r="F336" i="12"/>
  <c r="J335" i="12"/>
  <c r="F335" i="12"/>
  <c r="J334" i="12"/>
  <c r="F334" i="12"/>
  <c r="J333" i="12"/>
  <c r="F333" i="12"/>
  <c r="J332" i="12"/>
  <c r="F332" i="12"/>
  <c r="J331" i="12"/>
  <c r="F331" i="12"/>
  <c r="J330" i="12"/>
  <c r="F330" i="12"/>
  <c r="J329" i="12"/>
  <c r="F329" i="12"/>
  <c r="J328" i="12"/>
  <c r="F328" i="12"/>
  <c r="J327" i="12"/>
  <c r="F327" i="12"/>
  <c r="J326" i="12"/>
  <c r="F326" i="12"/>
  <c r="J325" i="12"/>
  <c r="F325" i="12"/>
  <c r="J324" i="12"/>
  <c r="F324" i="12"/>
  <c r="J323" i="12"/>
  <c r="F323" i="12"/>
  <c r="J322" i="12"/>
  <c r="F322" i="12"/>
  <c r="J321" i="12"/>
  <c r="F321" i="12"/>
  <c r="J320" i="12"/>
  <c r="F320" i="12"/>
  <c r="J319" i="12"/>
  <c r="F319" i="12"/>
  <c r="J318" i="12"/>
  <c r="F318" i="12"/>
  <c r="J317" i="12"/>
  <c r="F317" i="12"/>
  <c r="J316" i="12"/>
  <c r="F316" i="12"/>
  <c r="J315" i="12"/>
  <c r="F315" i="12"/>
  <c r="J314" i="12"/>
  <c r="F314" i="12"/>
  <c r="J313" i="12"/>
  <c r="F313" i="12"/>
  <c r="J312" i="12"/>
  <c r="F312" i="12"/>
  <c r="J311" i="12"/>
  <c r="F311" i="12"/>
  <c r="J310" i="12"/>
  <c r="F310" i="12"/>
  <c r="J309" i="12"/>
  <c r="F309" i="12"/>
  <c r="J308" i="12"/>
  <c r="F308" i="12"/>
  <c r="J307" i="12"/>
  <c r="F307" i="12"/>
  <c r="J306" i="12"/>
  <c r="F306" i="12"/>
  <c r="J305" i="12"/>
  <c r="F305" i="12"/>
  <c r="J304" i="12"/>
  <c r="F304" i="12"/>
  <c r="J303" i="12"/>
  <c r="F303" i="12"/>
  <c r="J302" i="12"/>
  <c r="F302" i="12"/>
  <c r="J301" i="12"/>
  <c r="F301" i="12"/>
  <c r="J300" i="12"/>
  <c r="F300" i="12"/>
  <c r="J299" i="12"/>
  <c r="F299" i="12"/>
  <c r="J298" i="12"/>
  <c r="F298" i="12"/>
  <c r="J297" i="12"/>
  <c r="F297" i="12"/>
  <c r="J296" i="12"/>
  <c r="F296" i="12"/>
  <c r="J295" i="12"/>
  <c r="F295" i="12"/>
  <c r="J294" i="12"/>
  <c r="F294" i="12"/>
  <c r="J293" i="12"/>
  <c r="F293" i="12"/>
  <c r="J292" i="12"/>
  <c r="F292" i="12"/>
  <c r="J291" i="12"/>
  <c r="F291" i="12"/>
  <c r="J290" i="12"/>
  <c r="F290" i="12"/>
  <c r="J289" i="12"/>
  <c r="F289" i="12"/>
  <c r="J288" i="12"/>
  <c r="F288" i="12"/>
  <c r="J287" i="12"/>
  <c r="F287" i="12"/>
  <c r="J286" i="12"/>
  <c r="F286" i="12"/>
  <c r="J285" i="12"/>
  <c r="F285" i="12"/>
  <c r="J284" i="12"/>
  <c r="F284" i="12"/>
  <c r="J283" i="12"/>
  <c r="F283" i="12"/>
  <c r="J282" i="12"/>
  <c r="F282" i="12"/>
  <c r="J281" i="12"/>
  <c r="F281" i="12"/>
  <c r="J280" i="12"/>
  <c r="F280" i="12"/>
  <c r="J279" i="12"/>
  <c r="F279" i="12"/>
  <c r="J278" i="12"/>
  <c r="F278" i="12"/>
  <c r="J277" i="12"/>
  <c r="F277" i="12"/>
  <c r="J276" i="12"/>
  <c r="F276" i="12"/>
  <c r="J275" i="12"/>
  <c r="F275" i="12"/>
  <c r="J274" i="12"/>
  <c r="F274" i="12"/>
  <c r="J273" i="12"/>
  <c r="F273" i="12"/>
  <c r="J272" i="12"/>
  <c r="F272" i="12"/>
  <c r="J271" i="12"/>
  <c r="F271" i="12"/>
  <c r="J270" i="12"/>
  <c r="F270" i="12"/>
  <c r="J269" i="12"/>
  <c r="F269" i="12"/>
  <c r="J268" i="12"/>
  <c r="F268" i="12"/>
  <c r="J267" i="12"/>
  <c r="F267" i="12"/>
  <c r="J266" i="12"/>
  <c r="F266" i="12"/>
  <c r="J265" i="12"/>
  <c r="F265" i="12"/>
  <c r="J264" i="12"/>
  <c r="F264" i="12"/>
  <c r="J263" i="12"/>
  <c r="F263" i="12"/>
  <c r="J262" i="12"/>
  <c r="F262" i="12"/>
  <c r="J261" i="12"/>
  <c r="F261" i="12"/>
  <c r="J260" i="12"/>
  <c r="F260" i="12"/>
  <c r="J259" i="12"/>
  <c r="F259" i="12"/>
  <c r="J258" i="12"/>
  <c r="F258" i="12"/>
  <c r="J257" i="12"/>
  <c r="F257" i="12"/>
  <c r="J256" i="12"/>
  <c r="F256" i="12"/>
  <c r="J255" i="12"/>
  <c r="F255" i="12"/>
  <c r="J254" i="12"/>
  <c r="F254" i="12"/>
  <c r="J253" i="12"/>
  <c r="F253" i="12"/>
  <c r="J252" i="12"/>
  <c r="F252" i="12"/>
  <c r="J251" i="12"/>
  <c r="F251" i="12"/>
  <c r="J250" i="12"/>
  <c r="F250" i="12"/>
  <c r="J249" i="12"/>
  <c r="F249" i="12"/>
  <c r="J248" i="12"/>
  <c r="F248" i="12"/>
  <c r="J247" i="12"/>
  <c r="F247" i="12"/>
  <c r="J246" i="12"/>
  <c r="F246" i="12"/>
  <c r="J245" i="12"/>
  <c r="F245" i="12"/>
  <c r="J244" i="12"/>
  <c r="F244" i="12"/>
  <c r="J243" i="12"/>
  <c r="F243" i="12"/>
  <c r="J242" i="12"/>
  <c r="F242" i="12"/>
  <c r="J241" i="12"/>
  <c r="F241" i="12"/>
  <c r="J240" i="12"/>
  <c r="F240" i="12"/>
  <c r="J239" i="12"/>
  <c r="F239" i="12"/>
  <c r="J238" i="12"/>
  <c r="F238" i="12"/>
  <c r="J237" i="12"/>
  <c r="F237" i="12"/>
  <c r="J236" i="12"/>
  <c r="F236" i="12"/>
  <c r="J235" i="12"/>
  <c r="F235" i="12"/>
  <c r="J234" i="12"/>
  <c r="F234" i="12"/>
  <c r="J233" i="12"/>
  <c r="F233" i="12"/>
  <c r="J232" i="12"/>
  <c r="F232" i="12"/>
  <c r="J231" i="12"/>
  <c r="F231" i="12"/>
  <c r="J230" i="12"/>
  <c r="F230" i="12"/>
  <c r="J229" i="12"/>
  <c r="F229" i="12"/>
  <c r="J228" i="12"/>
  <c r="F228" i="12"/>
  <c r="J227" i="12"/>
  <c r="F227" i="12"/>
  <c r="J226" i="12"/>
  <c r="F226" i="12"/>
  <c r="J225" i="12"/>
  <c r="F225" i="12"/>
  <c r="J224" i="12"/>
  <c r="F224" i="12"/>
  <c r="J223" i="12"/>
  <c r="F223" i="12"/>
  <c r="J222" i="12"/>
  <c r="F222" i="12"/>
  <c r="J221" i="12"/>
  <c r="F221" i="12"/>
  <c r="J220" i="12"/>
  <c r="F220" i="12"/>
  <c r="J219" i="12"/>
  <c r="F219" i="12"/>
  <c r="J218" i="12"/>
  <c r="F218" i="12"/>
  <c r="J217" i="12"/>
  <c r="F217" i="12"/>
  <c r="J216" i="12"/>
  <c r="F216" i="12"/>
  <c r="J215" i="12"/>
  <c r="F215" i="12"/>
  <c r="J214" i="12"/>
  <c r="F214" i="12"/>
  <c r="J213" i="12"/>
  <c r="F213" i="12"/>
  <c r="J212" i="12"/>
  <c r="F212" i="12"/>
  <c r="J211" i="12"/>
  <c r="F211" i="12"/>
  <c r="J210" i="12"/>
  <c r="F210" i="12"/>
  <c r="J209" i="12"/>
  <c r="F209" i="12"/>
  <c r="J208" i="12"/>
  <c r="F208" i="12"/>
  <c r="J207" i="12"/>
  <c r="F207" i="12"/>
  <c r="J206" i="12"/>
  <c r="F206" i="12"/>
  <c r="J205" i="12"/>
  <c r="F205" i="12"/>
  <c r="J204" i="12"/>
  <c r="F204" i="12"/>
  <c r="J203" i="12"/>
  <c r="F203" i="12"/>
  <c r="J202" i="12"/>
  <c r="F202" i="12"/>
  <c r="J201" i="12"/>
  <c r="F201" i="12"/>
  <c r="J200" i="12"/>
  <c r="F200" i="12"/>
  <c r="J199" i="12"/>
  <c r="F199" i="12"/>
  <c r="J198" i="12"/>
  <c r="F198" i="12"/>
  <c r="J197" i="12"/>
  <c r="F197" i="12"/>
  <c r="J196" i="12"/>
  <c r="F196" i="12"/>
  <c r="J195" i="12"/>
  <c r="F195" i="12"/>
  <c r="J194" i="12"/>
  <c r="F194" i="12"/>
  <c r="J193" i="12"/>
  <c r="F193" i="12"/>
  <c r="J192" i="12"/>
  <c r="F192" i="12"/>
  <c r="J191" i="12"/>
  <c r="F191" i="12"/>
  <c r="J190" i="12"/>
  <c r="F190" i="12"/>
  <c r="J189" i="12"/>
  <c r="F189" i="12"/>
  <c r="J188" i="12"/>
  <c r="F188" i="12"/>
  <c r="J187" i="12"/>
  <c r="F187" i="12"/>
  <c r="J186" i="12"/>
  <c r="F186" i="12"/>
  <c r="J185" i="12"/>
  <c r="F185" i="12"/>
  <c r="J184" i="12"/>
  <c r="F184" i="12"/>
  <c r="J183" i="12"/>
  <c r="F183" i="12"/>
  <c r="J182" i="12"/>
  <c r="F182" i="12"/>
  <c r="J181" i="12"/>
  <c r="F181" i="12"/>
  <c r="J180" i="12"/>
  <c r="F180" i="12"/>
  <c r="J179" i="12"/>
  <c r="F179" i="12"/>
  <c r="J178" i="12"/>
  <c r="F178" i="12"/>
  <c r="J177" i="12"/>
  <c r="F177" i="12"/>
  <c r="J176" i="12"/>
  <c r="F176" i="12"/>
  <c r="J175" i="12"/>
  <c r="F175" i="12"/>
  <c r="J174" i="12"/>
  <c r="F174" i="12"/>
  <c r="J173" i="12"/>
  <c r="F173" i="12"/>
  <c r="J172" i="12"/>
  <c r="F172" i="12"/>
  <c r="J171" i="12"/>
  <c r="F171" i="12"/>
  <c r="J170" i="12"/>
  <c r="F170" i="12"/>
  <c r="J169" i="12"/>
  <c r="F169" i="12"/>
  <c r="J168" i="12"/>
  <c r="F168" i="12"/>
  <c r="J167" i="12"/>
  <c r="F167" i="12"/>
  <c r="J166" i="12"/>
  <c r="F166" i="12"/>
  <c r="J165" i="12"/>
  <c r="F165" i="12"/>
  <c r="J164" i="12"/>
  <c r="F164" i="12"/>
  <c r="J163" i="12"/>
  <c r="F163" i="12"/>
  <c r="J162" i="12"/>
  <c r="F162" i="12"/>
  <c r="J161" i="12"/>
  <c r="F161" i="12"/>
  <c r="J160" i="12"/>
  <c r="F160" i="12"/>
  <c r="J159" i="12"/>
  <c r="F159" i="12"/>
  <c r="J158" i="12"/>
  <c r="F158" i="12"/>
  <c r="J157" i="12"/>
  <c r="F157" i="12"/>
  <c r="J156" i="12"/>
  <c r="F156" i="12"/>
  <c r="J155" i="12"/>
  <c r="F155" i="12"/>
  <c r="J154" i="12"/>
  <c r="F154" i="12"/>
  <c r="J153" i="12"/>
  <c r="F153" i="12"/>
  <c r="J152" i="12"/>
  <c r="F152" i="12"/>
  <c r="J151" i="12"/>
  <c r="F151" i="12"/>
  <c r="J150" i="12"/>
  <c r="F150" i="12"/>
  <c r="J149" i="12"/>
  <c r="F149" i="12"/>
  <c r="J148" i="12"/>
  <c r="F148" i="12"/>
  <c r="J147" i="12"/>
  <c r="F147" i="12"/>
  <c r="J146" i="12"/>
  <c r="F146" i="12"/>
  <c r="J145" i="12"/>
  <c r="F145" i="12"/>
  <c r="J144" i="12"/>
  <c r="F144" i="12"/>
  <c r="J143" i="12"/>
  <c r="F143" i="12"/>
  <c r="J142" i="12"/>
  <c r="F142" i="12"/>
  <c r="J141" i="12"/>
  <c r="F141" i="12"/>
  <c r="J140" i="12"/>
  <c r="F140" i="12"/>
  <c r="J139" i="12"/>
  <c r="F139" i="12"/>
  <c r="J138" i="12"/>
  <c r="F138" i="12"/>
  <c r="J137" i="12"/>
  <c r="F137" i="12"/>
  <c r="J136" i="12"/>
  <c r="F136" i="12"/>
  <c r="J135" i="12"/>
  <c r="F135" i="12"/>
  <c r="J134" i="12"/>
  <c r="F134" i="12"/>
  <c r="J133" i="12"/>
  <c r="F133" i="12"/>
  <c r="J132" i="12"/>
  <c r="F132" i="12"/>
  <c r="J131" i="12"/>
  <c r="F131" i="12"/>
  <c r="J130" i="12"/>
  <c r="F130" i="12"/>
  <c r="J129" i="12"/>
  <c r="F129" i="12"/>
  <c r="J128" i="12"/>
  <c r="F128" i="12"/>
  <c r="J127" i="12"/>
  <c r="F127" i="12"/>
  <c r="J126" i="12"/>
  <c r="F126" i="12"/>
  <c r="J125" i="12"/>
  <c r="F125" i="12"/>
  <c r="J124" i="12"/>
  <c r="F124" i="12"/>
  <c r="J123" i="12"/>
  <c r="F123" i="12"/>
  <c r="J122" i="12"/>
  <c r="F122" i="12"/>
  <c r="J121" i="12"/>
  <c r="F121" i="12"/>
  <c r="J120" i="12"/>
  <c r="F120" i="12"/>
  <c r="J119" i="12"/>
  <c r="F119" i="12"/>
  <c r="J118" i="12"/>
  <c r="F118" i="12"/>
  <c r="J117" i="12"/>
  <c r="F117" i="12"/>
  <c r="J116" i="12"/>
  <c r="F116" i="12"/>
  <c r="J115" i="12"/>
  <c r="F115" i="12"/>
  <c r="J114" i="12"/>
  <c r="F114" i="12"/>
  <c r="J113" i="12"/>
  <c r="F113" i="12"/>
  <c r="J112" i="12"/>
  <c r="F112" i="12"/>
  <c r="J111" i="12"/>
  <c r="F111" i="12"/>
  <c r="J110" i="12"/>
  <c r="F110" i="12"/>
  <c r="J109" i="12"/>
  <c r="F109" i="12"/>
  <c r="J108" i="12"/>
  <c r="F108" i="12"/>
  <c r="J107" i="12"/>
  <c r="F107" i="12"/>
  <c r="J106" i="12"/>
  <c r="F106" i="12"/>
  <c r="J105" i="12"/>
  <c r="F105" i="12"/>
  <c r="J104" i="12"/>
  <c r="F104" i="12"/>
  <c r="J103" i="12"/>
  <c r="F103" i="12"/>
  <c r="J102" i="12"/>
  <c r="F102" i="12"/>
  <c r="J101" i="12"/>
  <c r="F101" i="12"/>
  <c r="J100" i="12"/>
  <c r="F100" i="12"/>
  <c r="J99" i="12"/>
  <c r="F99" i="12"/>
  <c r="J98" i="12"/>
  <c r="F98" i="12"/>
  <c r="J97" i="12"/>
  <c r="F97" i="12"/>
  <c r="J96" i="12"/>
  <c r="F96" i="12"/>
  <c r="J95" i="12"/>
  <c r="F95" i="12"/>
  <c r="J94" i="12"/>
  <c r="F94" i="12"/>
  <c r="J93" i="12"/>
  <c r="F93" i="12"/>
  <c r="J92" i="12"/>
  <c r="F92" i="12"/>
  <c r="J91" i="12"/>
  <c r="F91" i="12"/>
  <c r="J90" i="12"/>
  <c r="F90" i="12"/>
  <c r="J89" i="12"/>
  <c r="F89" i="12"/>
  <c r="J88" i="12"/>
  <c r="F88" i="12"/>
  <c r="J87" i="12"/>
  <c r="F87" i="12"/>
  <c r="J86" i="12"/>
  <c r="F86" i="12"/>
  <c r="J85" i="12"/>
  <c r="F85" i="12"/>
  <c r="J84" i="12"/>
  <c r="F84" i="12"/>
  <c r="J83" i="12"/>
  <c r="F83" i="12"/>
  <c r="J82" i="12"/>
  <c r="F82" i="12"/>
  <c r="J81" i="12"/>
  <c r="F81" i="12"/>
  <c r="J80" i="12"/>
  <c r="F80" i="12"/>
  <c r="J79" i="12"/>
  <c r="F79" i="12"/>
  <c r="J78" i="12"/>
  <c r="F78" i="12"/>
  <c r="J77" i="12"/>
  <c r="F77" i="12"/>
  <c r="J76" i="12"/>
  <c r="F76" i="12"/>
  <c r="J75" i="12"/>
  <c r="F75" i="12"/>
  <c r="J74" i="12"/>
  <c r="F74" i="12"/>
  <c r="J73" i="12"/>
  <c r="F73" i="12"/>
  <c r="J72" i="12"/>
  <c r="F72" i="12"/>
  <c r="J71" i="12"/>
  <c r="F71" i="12"/>
  <c r="J70" i="12"/>
  <c r="F70" i="12"/>
  <c r="J69" i="12"/>
  <c r="F69" i="12"/>
  <c r="J68" i="12"/>
  <c r="F68" i="12"/>
  <c r="J67" i="12"/>
  <c r="F67" i="12"/>
  <c r="J66" i="12"/>
  <c r="F66" i="12"/>
  <c r="J65" i="12"/>
  <c r="F65" i="12"/>
  <c r="J64" i="12"/>
  <c r="F64" i="12"/>
  <c r="J63" i="12"/>
  <c r="F63" i="12"/>
  <c r="J62" i="12"/>
  <c r="F62" i="12"/>
  <c r="J61" i="12"/>
  <c r="F61" i="12"/>
  <c r="J60" i="12"/>
  <c r="F60" i="12"/>
  <c r="J59" i="12"/>
  <c r="F59" i="12"/>
  <c r="J58" i="12"/>
  <c r="F58" i="12"/>
  <c r="J57" i="12"/>
  <c r="F57" i="12"/>
  <c r="J56" i="12"/>
  <c r="F56" i="12"/>
  <c r="J55" i="12"/>
  <c r="F55" i="12"/>
  <c r="J54" i="12"/>
  <c r="F54" i="12"/>
  <c r="J53" i="12"/>
  <c r="F53" i="12"/>
  <c r="J52" i="12"/>
  <c r="F52" i="12"/>
  <c r="J51" i="12"/>
  <c r="F51" i="12"/>
  <c r="J50" i="12"/>
  <c r="F50" i="12"/>
  <c r="J49" i="12"/>
  <c r="F49" i="12"/>
  <c r="J48" i="12"/>
  <c r="F48" i="12"/>
  <c r="J47" i="12"/>
  <c r="F47" i="12"/>
  <c r="J46" i="12"/>
  <c r="F46" i="12"/>
  <c r="J45" i="12"/>
  <c r="F45" i="12"/>
  <c r="J44" i="12"/>
  <c r="F44" i="12"/>
  <c r="J43" i="12"/>
  <c r="F43" i="12"/>
  <c r="J42" i="12"/>
  <c r="F42" i="12"/>
  <c r="J41" i="12"/>
  <c r="F41" i="12"/>
  <c r="J40" i="12"/>
  <c r="F40" i="12"/>
  <c r="J39" i="12"/>
  <c r="F39" i="12"/>
  <c r="J38" i="12"/>
  <c r="F38" i="12"/>
  <c r="J37" i="12"/>
  <c r="F37" i="12"/>
  <c r="J36" i="12"/>
  <c r="F36" i="12"/>
  <c r="J35" i="12"/>
  <c r="F35" i="12"/>
  <c r="J34" i="12"/>
  <c r="F34" i="12"/>
  <c r="J33" i="12"/>
  <c r="F33" i="12"/>
  <c r="J32" i="12"/>
  <c r="F32" i="12"/>
  <c r="J31" i="12"/>
  <c r="F31" i="12"/>
  <c r="J30" i="12"/>
  <c r="F30" i="12"/>
  <c r="J29" i="12"/>
  <c r="F29" i="12"/>
  <c r="J28" i="12"/>
  <c r="F28" i="12"/>
  <c r="J27" i="12"/>
  <c r="F27" i="12"/>
  <c r="J26" i="12"/>
  <c r="F26" i="12"/>
  <c r="J25" i="12"/>
  <c r="F25" i="12"/>
  <c r="J24" i="12"/>
  <c r="F24" i="12"/>
  <c r="J23" i="12"/>
  <c r="F23" i="12"/>
  <c r="J22" i="12"/>
  <c r="F22" i="12"/>
  <c r="J21" i="12"/>
  <c r="F21" i="12"/>
  <c r="J20" i="12"/>
  <c r="F20" i="12"/>
  <c r="J19" i="12"/>
  <c r="F19" i="12"/>
  <c r="J18" i="12"/>
  <c r="F18" i="12"/>
  <c r="J17" i="12"/>
  <c r="F17" i="12"/>
  <c r="J16" i="12"/>
  <c r="F16" i="12"/>
  <c r="J15" i="12"/>
  <c r="F15" i="12"/>
  <c r="J14" i="12"/>
  <c r="F14" i="12"/>
  <c r="J13" i="12"/>
  <c r="F13" i="12"/>
  <c r="J12" i="12"/>
  <c r="F12" i="12"/>
  <c r="J11" i="12"/>
  <c r="F11" i="12"/>
  <c r="J10" i="12"/>
  <c r="F10" i="12"/>
  <c r="J9" i="12"/>
  <c r="F9" i="12"/>
  <c r="J8" i="12"/>
  <c r="F8" i="12"/>
  <c r="J7" i="12"/>
  <c r="F7" i="12"/>
  <c r="J6" i="12"/>
  <c r="F6" i="12"/>
  <c r="J5" i="12"/>
  <c r="F5" i="12"/>
  <c r="J4" i="12"/>
  <c r="F4" i="12"/>
  <c r="J3" i="12"/>
  <c r="F3" i="12"/>
  <c r="J2" i="12"/>
  <c r="F2" i="12"/>
  <c r="F742" i="11" l="1"/>
  <c r="F741" i="11"/>
  <c r="F740" i="11"/>
  <c r="F739" i="11"/>
  <c r="F738" i="11"/>
  <c r="F737" i="11"/>
  <c r="F736" i="11"/>
  <c r="F735" i="11"/>
  <c r="F734" i="11"/>
  <c r="F733" i="11"/>
  <c r="F732" i="11"/>
  <c r="F731" i="11"/>
  <c r="F730" i="11"/>
  <c r="F729" i="11"/>
  <c r="F728" i="11"/>
  <c r="F727" i="11"/>
  <c r="F726" i="11"/>
  <c r="F725" i="11"/>
  <c r="F724" i="11"/>
  <c r="F723" i="11"/>
  <c r="F722" i="11"/>
  <c r="F721" i="11"/>
  <c r="F720" i="11"/>
  <c r="F719" i="11"/>
  <c r="F718" i="11"/>
  <c r="F717" i="11"/>
  <c r="F716" i="11"/>
  <c r="F715" i="11"/>
  <c r="F714" i="11"/>
  <c r="F713" i="11"/>
  <c r="F712" i="11"/>
  <c r="F711" i="11"/>
  <c r="F710" i="11"/>
  <c r="F709" i="11"/>
  <c r="F708" i="11"/>
  <c r="F707" i="11"/>
  <c r="F706" i="11"/>
  <c r="F705" i="11"/>
  <c r="F704" i="11"/>
  <c r="F703" i="11"/>
  <c r="F702" i="11"/>
  <c r="F701" i="11"/>
  <c r="F700" i="11"/>
  <c r="F699" i="11"/>
  <c r="F698" i="11"/>
  <c r="F697" i="11"/>
  <c r="F696" i="11"/>
  <c r="F695" i="11"/>
  <c r="F694" i="11"/>
  <c r="F693" i="11"/>
  <c r="F692" i="11"/>
  <c r="F691" i="11"/>
  <c r="F690" i="11"/>
  <c r="F689" i="11"/>
  <c r="F688" i="11"/>
  <c r="F687" i="11"/>
  <c r="F686" i="11"/>
  <c r="F685" i="11"/>
  <c r="F684" i="11"/>
  <c r="F683" i="11"/>
  <c r="F682" i="11"/>
  <c r="F681" i="11"/>
  <c r="F680" i="11"/>
  <c r="F679" i="11"/>
  <c r="F678" i="11"/>
  <c r="F677" i="11"/>
  <c r="F676" i="11"/>
  <c r="F675" i="11"/>
  <c r="F674" i="11"/>
  <c r="F673" i="11"/>
  <c r="F672" i="11"/>
  <c r="F671" i="11"/>
  <c r="F670" i="11"/>
  <c r="F669" i="11"/>
  <c r="F668" i="11"/>
  <c r="F667" i="11"/>
  <c r="F666" i="11"/>
  <c r="F665" i="11"/>
  <c r="F664" i="11"/>
  <c r="F663" i="11"/>
  <c r="F662" i="11"/>
  <c r="F661" i="11"/>
  <c r="F660" i="11"/>
  <c r="F659" i="11"/>
  <c r="F658" i="11"/>
  <c r="F657" i="11"/>
  <c r="F656" i="11"/>
  <c r="F655" i="11"/>
  <c r="F654" i="11"/>
  <c r="F653" i="11"/>
  <c r="F652" i="11"/>
  <c r="F651" i="11"/>
  <c r="F650" i="11"/>
  <c r="F649" i="11"/>
  <c r="F648" i="11"/>
  <c r="F647" i="11"/>
  <c r="F646" i="11"/>
  <c r="F645" i="11"/>
  <c r="F644" i="11"/>
  <c r="F643" i="11"/>
  <c r="F642" i="11"/>
  <c r="F641" i="11"/>
  <c r="F640" i="11"/>
  <c r="F639" i="11"/>
  <c r="F638" i="11"/>
  <c r="F637" i="11"/>
  <c r="F636" i="11"/>
  <c r="F635" i="11"/>
  <c r="F634" i="11"/>
  <c r="F633" i="11"/>
  <c r="F632" i="11"/>
  <c r="F631" i="11"/>
  <c r="F630" i="11"/>
  <c r="F629" i="11"/>
  <c r="F628" i="11"/>
  <c r="F627" i="11"/>
  <c r="F626" i="11"/>
  <c r="F625" i="11"/>
  <c r="F624" i="11"/>
  <c r="F623" i="11"/>
  <c r="F622" i="11"/>
  <c r="F621" i="11"/>
  <c r="F620" i="11"/>
  <c r="F619" i="11"/>
  <c r="F618" i="11"/>
  <c r="F617" i="11"/>
  <c r="F616" i="11"/>
  <c r="F615" i="11"/>
  <c r="F614" i="11"/>
  <c r="F613" i="11"/>
  <c r="F612" i="11"/>
  <c r="F611" i="11"/>
  <c r="F610" i="11"/>
  <c r="F609" i="11"/>
  <c r="F608" i="11"/>
  <c r="F607" i="11"/>
  <c r="F606" i="11"/>
  <c r="F605" i="11"/>
  <c r="F604" i="11"/>
  <c r="F603" i="11"/>
  <c r="F602" i="11"/>
  <c r="F601" i="11"/>
  <c r="F600" i="11"/>
  <c r="F599" i="11"/>
  <c r="F598" i="11"/>
  <c r="F597" i="11"/>
  <c r="F596" i="11"/>
  <c r="F595" i="11"/>
  <c r="F594" i="11"/>
  <c r="F593" i="11"/>
  <c r="F592" i="11"/>
  <c r="F591" i="11"/>
  <c r="F590" i="11"/>
  <c r="F589" i="11"/>
  <c r="F588" i="11"/>
  <c r="F587" i="11"/>
  <c r="F586" i="11"/>
  <c r="F585" i="11"/>
  <c r="F584" i="11"/>
  <c r="F583" i="11"/>
  <c r="F582" i="11"/>
  <c r="F581" i="11"/>
  <c r="F580" i="11"/>
  <c r="F579" i="11"/>
  <c r="F578" i="11"/>
  <c r="F577" i="11"/>
  <c r="F576" i="11"/>
  <c r="F575" i="11"/>
  <c r="F574" i="11"/>
  <c r="F573" i="11"/>
  <c r="F572" i="11"/>
  <c r="F571" i="11"/>
  <c r="F570" i="11"/>
  <c r="F569" i="11"/>
  <c r="F568" i="11"/>
  <c r="F567" i="11"/>
  <c r="F566" i="11"/>
  <c r="F565" i="11"/>
  <c r="F564" i="11"/>
  <c r="F563" i="11"/>
  <c r="F562" i="11"/>
  <c r="F561" i="11"/>
  <c r="F560" i="11"/>
  <c r="F559" i="11"/>
  <c r="F558" i="11"/>
  <c r="F557" i="11"/>
  <c r="F556" i="11"/>
  <c r="F555" i="11"/>
  <c r="F554" i="11"/>
  <c r="F553" i="11"/>
  <c r="F552" i="11"/>
  <c r="F551" i="11"/>
  <c r="F550" i="11"/>
  <c r="F549" i="11"/>
  <c r="F548" i="11"/>
  <c r="F547" i="11"/>
  <c r="F546" i="11"/>
  <c r="F545" i="11"/>
  <c r="F544" i="11"/>
  <c r="F543" i="11"/>
  <c r="F542" i="11"/>
  <c r="F541" i="11"/>
  <c r="F540" i="11"/>
  <c r="F539" i="11"/>
  <c r="F538" i="11"/>
  <c r="F537" i="11"/>
  <c r="F536" i="11"/>
  <c r="F535" i="11"/>
  <c r="F534" i="11"/>
  <c r="F533" i="11"/>
  <c r="F532" i="11"/>
  <c r="F531" i="11"/>
  <c r="F530" i="11"/>
  <c r="F529" i="11"/>
  <c r="F528" i="11"/>
  <c r="F527" i="11"/>
  <c r="F526" i="11"/>
  <c r="F525" i="11"/>
  <c r="F524" i="11"/>
  <c r="F523" i="11"/>
  <c r="F522" i="11"/>
  <c r="F521" i="11"/>
  <c r="F520" i="11"/>
  <c r="F519" i="11"/>
  <c r="F518" i="11"/>
  <c r="F517" i="11"/>
  <c r="F516" i="11"/>
  <c r="F515" i="11"/>
  <c r="F514" i="11"/>
  <c r="F513" i="11"/>
  <c r="F512" i="11"/>
  <c r="F511" i="11"/>
  <c r="F510" i="11"/>
  <c r="F509" i="11"/>
  <c r="F508" i="11"/>
  <c r="F507" i="11"/>
  <c r="F506" i="11"/>
  <c r="F505" i="11"/>
  <c r="F504" i="11"/>
  <c r="F503" i="11"/>
  <c r="F502" i="11"/>
  <c r="F501" i="11"/>
  <c r="F500" i="11"/>
  <c r="F499" i="11"/>
  <c r="F498" i="11"/>
  <c r="F497" i="11"/>
  <c r="F496" i="11"/>
  <c r="F495" i="11"/>
  <c r="F494" i="11"/>
  <c r="F493" i="11"/>
  <c r="F492" i="11"/>
  <c r="F491" i="11"/>
  <c r="F490" i="11"/>
  <c r="F489" i="11"/>
  <c r="F488" i="11"/>
  <c r="F487" i="11"/>
  <c r="F486" i="11"/>
  <c r="F485" i="11"/>
  <c r="F484" i="11"/>
  <c r="F483" i="11"/>
  <c r="F482" i="11"/>
  <c r="F481" i="11"/>
  <c r="F480" i="11"/>
  <c r="F479" i="11"/>
  <c r="F478" i="11"/>
  <c r="F477" i="11"/>
  <c r="F476" i="11"/>
  <c r="F475" i="11"/>
  <c r="F474" i="11"/>
  <c r="F473" i="11"/>
  <c r="F472" i="11"/>
  <c r="F471" i="11"/>
  <c r="F470" i="11"/>
  <c r="F469" i="11"/>
  <c r="F468" i="11"/>
  <c r="F467" i="11"/>
  <c r="F466" i="11"/>
  <c r="F465" i="11"/>
  <c r="F464" i="11"/>
  <c r="F463" i="11"/>
  <c r="F462" i="11"/>
  <c r="F461" i="11"/>
  <c r="F460" i="11"/>
  <c r="F459" i="11"/>
  <c r="F458" i="11"/>
  <c r="F457" i="11"/>
  <c r="F456" i="11"/>
  <c r="F455" i="11"/>
  <c r="F454" i="11"/>
  <c r="F453" i="11"/>
  <c r="F452" i="11"/>
  <c r="F451" i="11"/>
  <c r="F450" i="11"/>
  <c r="F449" i="11"/>
  <c r="F448" i="11"/>
  <c r="F447" i="11"/>
  <c r="F446" i="11"/>
  <c r="F445" i="11"/>
  <c r="F444" i="11"/>
  <c r="F443" i="11"/>
  <c r="F442" i="11"/>
  <c r="F441" i="11"/>
  <c r="F440" i="11"/>
  <c r="F439" i="11"/>
  <c r="F438" i="11"/>
  <c r="F437" i="11"/>
  <c r="F436" i="11"/>
  <c r="F435" i="11"/>
  <c r="F434" i="11"/>
  <c r="F433" i="11"/>
  <c r="F432" i="11"/>
  <c r="F431" i="11"/>
  <c r="F430" i="11"/>
  <c r="F429" i="11"/>
  <c r="F428" i="11"/>
  <c r="F427" i="11"/>
  <c r="F426" i="11"/>
  <c r="F425" i="11"/>
  <c r="F424" i="11"/>
  <c r="F423" i="11"/>
  <c r="F422" i="11"/>
  <c r="F421" i="11"/>
  <c r="F420" i="11"/>
  <c r="F419" i="11"/>
  <c r="F418" i="11"/>
  <c r="F417" i="11"/>
  <c r="F416" i="11"/>
  <c r="F415" i="11"/>
  <c r="F414" i="11"/>
  <c r="F413" i="11"/>
  <c r="F412" i="11"/>
  <c r="F411" i="11"/>
  <c r="F410" i="11"/>
  <c r="F409" i="11"/>
  <c r="F408" i="11"/>
  <c r="F407" i="11"/>
  <c r="F406" i="11"/>
  <c r="F405" i="11"/>
  <c r="F404" i="11"/>
  <c r="F403" i="11"/>
  <c r="F402" i="11"/>
  <c r="F401" i="11"/>
  <c r="F400" i="11"/>
  <c r="F399" i="11"/>
  <c r="F398" i="11"/>
  <c r="F397" i="11"/>
  <c r="F396" i="11"/>
  <c r="F395" i="11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I2" i="11"/>
  <c r="F2" i="11"/>
  <c r="I742" i="10"/>
  <c r="F742" i="10"/>
  <c r="I741" i="10"/>
  <c r="F741" i="10"/>
  <c r="I740" i="10"/>
  <c r="F740" i="10"/>
  <c r="I739" i="10"/>
  <c r="F739" i="10"/>
  <c r="I738" i="10"/>
  <c r="F738" i="10"/>
  <c r="I737" i="10"/>
  <c r="F737" i="10"/>
  <c r="I736" i="10"/>
  <c r="F736" i="10"/>
  <c r="I735" i="10"/>
  <c r="F735" i="10"/>
  <c r="I734" i="10"/>
  <c r="F734" i="10"/>
  <c r="I733" i="10"/>
  <c r="F733" i="10"/>
  <c r="I732" i="10"/>
  <c r="F732" i="10"/>
  <c r="I731" i="10"/>
  <c r="F731" i="10"/>
  <c r="I730" i="10"/>
  <c r="F730" i="10"/>
  <c r="I729" i="10"/>
  <c r="F729" i="10"/>
  <c r="I728" i="10"/>
  <c r="F728" i="10"/>
  <c r="I727" i="10"/>
  <c r="F727" i="10"/>
  <c r="I726" i="10"/>
  <c r="F726" i="10"/>
  <c r="I725" i="10"/>
  <c r="F725" i="10"/>
  <c r="I724" i="10"/>
  <c r="F724" i="10"/>
  <c r="I723" i="10"/>
  <c r="F723" i="10"/>
  <c r="I722" i="10"/>
  <c r="F722" i="10"/>
  <c r="I721" i="10"/>
  <c r="F721" i="10"/>
  <c r="I720" i="10"/>
  <c r="F720" i="10"/>
  <c r="I719" i="10"/>
  <c r="F719" i="10"/>
  <c r="I718" i="10"/>
  <c r="F718" i="10"/>
  <c r="I717" i="10"/>
  <c r="F717" i="10"/>
  <c r="I716" i="10"/>
  <c r="F716" i="10"/>
  <c r="I715" i="10"/>
  <c r="F715" i="10"/>
  <c r="I714" i="10"/>
  <c r="F714" i="10"/>
  <c r="I713" i="10"/>
  <c r="F713" i="10"/>
  <c r="I712" i="10"/>
  <c r="F712" i="10"/>
  <c r="I711" i="10"/>
  <c r="F711" i="10"/>
  <c r="I710" i="10"/>
  <c r="F710" i="10"/>
  <c r="I709" i="10"/>
  <c r="F709" i="10"/>
  <c r="I708" i="10"/>
  <c r="F708" i="10"/>
  <c r="I707" i="10"/>
  <c r="F707" i="10"/>
  <c r="I706" i="10"/>
  <c r="F706" i="10"/>
  <c r="I705" i="10"/>
  <c r="F705" i="10"/>
  <c r="I704" i="10"/>
  <c r="F704" i="10"/>
  <c r="I703" i="10"/>
  <c r="F703" i="10"/>
  <c r="I702" i="10"/>
  <c r="F702" i="10"/>
  <c r="I701" i="10"/>
  <c r="F701" i="10"/>
  <c r="I700" i="10"/>
  <c r="F700" i="10"/>
  <c r="I699" i="10"/>
  <c r="F699" i="10"/>
  <c r="I698" i="10"/>
  <c r="F698" i="10"/>
  <c r="I697" i="10"/>
  <c r="F697" i="10"/>
  <c r="I696" i="10"/>
  <c r="F696" i="10"/>
  <c r="I695" i="10"/>
  <c r="F695" i="10"/>
  <c r="I694" i="10"/>
  <c r="F694" i="10"/>
  <c r="I693" i="10"/>
  <c r="F693" i="10"/>
  <c r="I692" i="10"/>
  <c r="F692" i="10"/>
  <c r="I691" i="10"/>
  <c r="F691" i="10"/>
  <c r="I690" i="10"/>
  <c r="F690" i="10"/>
  <c r="I689" i="10"/>
  <c r="F689" i="10"/>
  <c r="I688" i="10"/>
  <c r="F688" i="10"/>
  <c r="I687" i="10"/>
  <c r="F687" i="10"/>
  <c r="I686" i="10"/>
  <c r="F686" i="10"/>
  <c r="I685" i="10"/>
  <c r="F685" i="10"/>
  <c r="I684" i="10"/>
  <c r="F684" i="10"/>
  <c r="I683" i="10"/>
  <c r="F683" i="10"/>
  <c r="I682" i="10"/>
  <c r="F682" i="10"/>
  <c r="I681" i="10"/>
  <c r="F681" i="10"/>
  <c r="I680" i="10"/>
  <c r="F680" i="10"/>
  <c r="I679" i="10"/>
  <c r="F679" i="10"/>
  <c r="I678" i="10"/>
  <c r="F678" i="10"/>
  <c r="I677" i="10"/>
  <c r="F677" i="10"/>
  <c r="I676" i="10"/>
  <c r="F676" i="10"/>
  <c r="I675" i="10"/>
  <c r="F675" i="10"/>
  <c r="I674" i="10"/>
  <c r="F674" i="10"/>
  <c r="I673" i="10"/>
  <c r="F673" i="10"/>
  <c r="I672" i="10"/>
  <c r="F672" i="10"/>
  <c r="I671" i="10"/>
  <c r="F671" i="10"/>
  <c r="I670" i="10"/>
  <c r="F670" i="10"/>
  <c r="I669" i="10"/>
  <c r="F669" i="10"/>
  <c r="I668" i="10"/>
  <c r="F668" i="10"/>
  <c r="I667" i="10"/>
  <c r="F667" i="10"/>
  <c r="I666" i="10"/>
  <c r="F666" i="10"/>
  <c r="I665" i="10"/>
  <c r="F665" i="10"/>
  <c r="I664" i="10"/>
  <c r="F664" i="10"/>
  <c r="I663" i="10"/>
  <c r="F663" i="10"/>
  <c r="I662" i="10"/>
  <c r="F662" i="10"/>
  <c r="I661" i="10"/>
  <c r="F661" i="10"/>
  <c r="I660" i="10"/>
  <c r="F660" i="10"/>
  <c r="I659" i="10"/>
  <c r="F659" i="10"/>
  <c r="I658" i="10"/>
  <c r="F658" i="10"/>
  <c r="I657" i="10"/>
  <c r="F657" i="10"/>
  <c r="I656" i="10"/>
  <c r="F656" i="10"/>
  <c r="I655" i="10"/>
  <c r="F655" i="10"/>
  <c r="I654" i="10"/>
  <c r="F654" i="10"/>
  <c r="I653" i="10"/>
  <c r="F653" i="10"/>
  <c r="I652" i="10"/>
  <c r="F652" i="10"/>
  <c r="I651" i="10"/>
  <c r="F651" i="10"/>
  <c r="I650" i="10"/>
  <c r="F650" i="10"/>
  <c r="I649" i="10"/>
  <c r="F649" i="10"/>
  <c r="I648" i="10"/>
  <c r="F648" i="10"/>
  <c r="I647" i="10"/>
  <c r="F647" i="10"/>
  <c r="I646" i="10"/>
  <c r="F646" i="10"/>
  <c r="I645" i="10"/>
  <c r="F645" i="10"/>
  <c r="I644" i="10"/>
  <c r="F644" i="10"/>
  <c r="I643" i="10"/>
  <c r="F643" i="10"/>
  <c r="I642" i="10"/>
  <c r="F642" i="10"/>
  <c r="I641" i="10"/>
  <c r="F641" i="10"/>
  <c r="I640" i="10"/>
  <c r="F640" i="10"/>
  <c r="I639" i="10"/>
  <c r="F639" i="10"/>
  <c r="I638" i="10"/>
  <c r="F638" i="10"/>
  <c r="I637" i="10"/>
  <c r="F637" i="10"/>
  <c r="I636" i="10"/>
  <c r="F636" i="10"/>
  <c r="I635" i="10"/>
  <c r="F635" i="10"/>
  <c r="I634" i="10"/>
  <c r="F634" i="10"/>
  <c r="I633" i="10"/>
  <c r="F633" i="10"/>
  <c r="I632" i="10"/>
  <c r="F632" i="10"/>
  <c r="I631" i="10"/>
  <c r="F631" i="10"/>
  <c r="I630" i="10"/>
  <c r="F630" i="10"/>
  <c r="I629" i="10"/>
  <c r="F629" i="10"/>
  <c r="I628" i="10"/>
  <c r="F628" i="10"/>
  <c r="I627" i="10"/>
  <c r="F627" i="10"/>
  <c r="I626" i="10"/>
  <c r="F626" i="10"/>
  <c r="I625" i="10"/>
  <c r="F625" i="10"/>
  <c r="I624" i="10"/>
  <c r="F624" i="10"/>
  <c r="I623" i="10"/>
  <c r="F623" i="10"/>
  <c r="I622" i="10"/>
  <c r="F622" i="10"/>
  <c r="I621" i="10"/>
  <c r="F621" i="10"/>
  <c r="I620" i="10"/>
  <c r="F620" i="10"/>
  <c r="I619" i="10"/>
  <c r="F619" i="10"/>
  <c r="I618" i="10"/>
  <c r="F618" i="10"/>
  <c r="I617" i="10"/>
  <c r="F617" i="10"/>
  <c r="I616" i="10"/>
  <c r="F616" i="10"/>
  <c r="I615" i="10"/>
  <c r="F615" i="10"/>
  <c r="I614" i="10"/>
  <c r="F614" i="10"/>
  <c r="I613" i="10"/>
  <c r="F613" i="10"/>
  <c r="I612" i="10"/>
  <c r="F612" i="10"/>
  <c r="I611" i="10"/>
  <c r="F611" i="10"/>
  <c r="I610" i="10"/>
  <c r="F610" i="10"/>
  <c r="I609" i="10"/>
  <c r="F609" i="10"/>
  <c r="I608" i="10"/>
  <c r="F608" i="10"/>
  <c r="I607" i="10"/>
  <c r="F607" i="10"/>
  <c r="I606" i="10"/>
  <c r="F606" i="10"/>
  <c r="I605" i="10"/>
  <c r="F605" i="10"/>
  <c r="I604" i="10"/>
  <c r="F604" i="10"/>
  <c r="I603" i="10"/>
  <c r="F603" i="10"/>
  <c r="I602" i="10"/>
  <c r="F602" i="10"/>
  <c r="I601" i="10"/>
  <c r="F601" i="10"/>
  <c r="I600" i="10"/>
  <c r="F600" i="10"/>
  <c r="I599" i="10"/>
  <c r="F599" i="10"/>
  <c r="I598" i="10"/>
  <c r="F598" i="10"/>
  <c r="I597" i="10"/>
  <c r="F597" i="10"/>
  <c r="I596" i="10"/>
  <c r="F596" i="10"/>
  <c r="I595" i="10"/>
  <c r="F595" i="10"/>
  <c r="I594" i="10"/>
  <c r="F594" i="10"/>
  <c r="I593" i="10"/>
  <c r="F593" i="10"/>
  <c r="I592" i="10"/>
  <c r="F592" i="10"/>
  <c r="I591" i="10"/>
  <c r="F591" i="10"/>
  <c r="I590" i="10"/>
  <c r="F590" i="10"/>
  <c r="I589" i="10"/>
  <c r="F589" i="10"/>
  <c r="I588" i="10"/>
  <c r="F588" i="10"/>
  <c r="I587" i="10"/>
  <c r="F587" i="10"/>
  <c r="I586" i="10"/>
  <c r="F586" i="10"/>
  <c r="I585" i="10"/>
  <c r="F585" i="10"/>
  <c r="I584" i="10"/>
  <c r="F584" i="10"/>
  <c r="I583" i="10"/>
  <c r="F583" i="10"/>
  <c r="I582" i="10"/>
  <c r="F582" i="10"/>
  <c r="I581" i="10"/>
  <c r="F581" i="10"/>
  <c r="I580" i="10"/>
  <c r="F580" i="10"/>
  <c r="I579" i="10"/>
  <c r="F579" i="10"/>
  <c r="I578" i="10"/>
  <c r="F578" i="10"/>
  <c r="I577" i="10"/>
  <c r="F577" i="10"/>
  <c r="I576" i="10"/>
  <c r="F576" i="10"/>
  <c r="I575" i="10"/>
  <c r="F575" i="10"/>
  <c r="I574" i="10"/>
  <c r="F574" i="10"/>
  <c r="I573" i="10"/>
  <c r="F573" i="10"/>
  <c r="I572" i="10"/>
  <c r="F572" i="10"/>
  <c r="I571" i="10"/>
  <c r="F571" i="10"/>
  <c r="I570" i="10"/>
  <c r="F570" i="10"/>
  <c r="I569" i="10"/>
  <c r="F569" i="10"/>
  <c r="I568" i="10"/>
  <c r="F568" i="10"/>
  <c r="I567" i="10"/>
  <c r="F567" i="10"/>
  <c r="I566" i="10"/>
  <c r="F566" i="10"/>
  <c r="I565" i="10"/>
  <c r="F565" i="10"/>
  <c r="I564" i="10"/>
  <c r="F564" i="10"/>
  <c r="I563" i="10"/>
  <c r="F563" i="10"/>
  <c r="I562" i="10"/>
  <c r="F562" i="10"/>
  <c r="I561" i="10"/>
  <c r="F561" i="10"/>
  <c r="I560" i="10"/>
  <c r="F560" i="10"/>
  <c r="I559" i="10"/>
  <c r="F559" i="10"/>
  <c r="I558" i="10"/>
  <c r="F558" i="10"/>
  <c r="I557" i="10"/>
  <c r="F557" i="10"/>
  <c r="I556" i="10"/>
  <c r="F556" i="10"/>
  <c r="I555" i="10"/>
  <c r="F555" i="10"/>
  <c r="I554" i="10"/>
  <c r="F554" i="10"/>
  <c r="I553" i="10"/>
  <c r="F553" i="10"/>
  <c r="I552" i="10"/>
  <c r="F552" i="10"/>
  <c r="I551" i="10"/>
  <c r="F551" i="10"/>
  <c r="I550" i="10"/>
  <c r="F550" i="10"/>
  <c r="I549" i="10"/>
  <c r="F549" i="10"/>
  <c r="I548" i="10"/>
  <c r="F548" i="10"/>
  <c r="I547" i="10"/>
  <c r="F547" i="10"/>
  <c r="I546" i="10"/>
  <c r="F546" i="10"/>
  <c r="I545" i="10"/>
  <c r="F545" i="10"/>
  <c r="I544" i="10"/>
  <c r="F544" i="10"/>
  <c r="I543" i="10"/>
  <c r="F543" i="10"/>
  <c r="I542" i="10"/>
  <c r="F542" i="10"/>
  <c r="I541" i="10"/>
  <c r="F541" i="10"/>
  <c r="I540" i="10"/>
  <c r="F540" i="10"/>
  <c r="I539" i="10"/>
  <c r="F539" i="10"/>
  <c r="I538" i="10"/>
  <c r="F538" i="10"/>
  <c r="I537" i="10"/>
  <c r="F537" i="10"/>
  <c r="I536" i="10"/>
  <c r="F536" i="10"/>
  <c r="I535" i="10"/>
  <c r="F535" i="10"/>
  <c r="I534" i="10"/>
  <c r="F534" i="10"/>
  <c r="I533" i="10"/>
  <c r="F533" i="10"/>
  <c r="I532" i="10"/>
  <c r="F532" i="10"/>
  <c r="I531" i="10"/>
  <c r="F531" i="10"/>
  <c r="I530" i="10"/>
  <c r="F530" i="10"/>
  <c r="I529" i="10"/>
  <c r="F529" i="10"/>
  <c r="I528" i="10"/>
  <c r="F528" i="10"/>
  <c r="I527" i="10"/>
  <c r="F527" i="10"/>
  <c r="I526" i="10"/>
  <c r="F526" i="10"/>
  <c r="I525" i="10"/>
  <c r="F525" i="10"/>
  <c r="I524" i="10"/>
  <c r="F524" i="10"/>
  <c r="I523" i="10"/>
  <c r="F523" i="10"/>
  <c r="I522" i="10"/>
  <c r="F522" i="10"/>
  <c r="I521" i="10"/>
  <c r="F521" i="10"/>
  <c r="I520" i="10"/>
  <c r="F520" i="10"/>
  <c r="I519" i="10"/>
  <c r="F519" i="10"/>
  <c r="I518" i="10"/>
  <c r="F518" i="10"/>
  <c r="I517" i="10"/>
  <c r="F517" i="10"/>
  <c r="I516" i="10"/>
  <c r="F516" i="10"/>
  <c r="I515" i="10"/>
  <c r="F515" i="10"/>
  <c r="I514" i="10"/>
  <c r="F514" i="10"/>
  <c r="I513" i="10"/>
  <c r="F513" i="10"/>
  <c r="I512" i="10"/>
  <c r="F512" i="10"/>
  <c r="I511" i="10"/>
  <c r="F511" i="10"/>
  <c r="I510" i="10"/>
  <c r="F510" i="10"/>
  <c r="I509" i="10"/>
  <c r="F509" i="10"/>
  <c r="I508" i="10"/>
  <c r="F508" i="10"/>
  <c r="I507" i="10"/>
  <c r="F507" i="10"/>
  <c r="I506" i="10"/>
  <c r="F506" i="10"/>
  <c r="I505" i="10"/>
  <c r="F505" i="10"/>
  <c r="I504" i="10"/>
  <c r="F504" i="10"/>
  <c r="I503" i="10"/>
  <c r="F503" i="10"/>
  <c r="I502" i="10"/>
  <c r="F502" i="10"/>
  <c r="I501" i="10"/>
  <c r="F501" i="10"/>
  <c r="I500" i="10"/>
  <c r="F500" i="10"/>
  <c r="I499" i="10"/>
  <c r="F499" i="10"/>
  <c r="I498" i="10"/>
  <c r="F498" i="10"/>
  <c r="I497" i="10"/>
  <c r="F497" i="10"/>
  <c r="I496" i="10"/>
  <c r="F496" i="10"/>
  <c r="I495" i="10"/>
  <c r="F495" i="10"/>
  <c r="I494" i="10"/>
  <c r="F494" i="10"/>
  <c r="I493" i="10"/>
  <c r="F493" i="10"/>
  <c r="I492" i="10"/>
  <c r="F492" i="10"/>
  <c r="I491" i="10"/>
  <c r="F491" i="10"/>
  <c r="I490" i="10"/>
  <c r="F490" i="10"/>
  <c r="I489" i="10"/>
  <c r="F489" i="10"/>
  <c r="I488" i="10"/>
  <c r="F488" i="10"/>
  <c r="I487" i="10"/>
  <c r="F487" i="10"/>
  <c r="I486" i="10"/>
  <c r="F486" i="10"/>
  <c r="I485" i="10"/>
  <c r="F485" i="10"/>
  <c r="I484" i="10"/>
  <c r="F484" i="10"/>
  <c r="I483" i="10"/>
  <c r="F483" i="10"/>
  <c r="I482" i="10"/>
  <c r="F482" i="10"/>
  <c r="I481" i="10"/>
  <c r="F481" i="10"/>
  <c r="I480" i="10"/>
  <c r="F480" i="10"/>
  <c r="I479" i="10"/>
  <c r="F479" i="10"/>
  <c r="I478" i="10"/>
  <c r="F478" i="10"/>
  <c r="I477" i="10"/>
  <c r="F477" i="10"/>
  <c r="I476" i="10"/>
  <c r="F476" i="10"/>
  <c r="I475" i="10"/>
  <c r="F475" i="10"/>
  <c r="I474" i="10"/>
  <c r="F474" i="10"/>
  <c r="I473" i="10"/>
  <c r="F473" i="10"/>
  <c r="I472" i="10"/>
  <c r="F472" i="10"/>
  <c r="I471" i="10"/>
  <c r="F471" i="10"/>
  <c r="I470" i="10"/>
  <c r="F470" i="10"/>
  <c r="I469" i="10"/>
  <c r="F469" i="10"/>
  <c r="I468" i="10"/>
  <c r="F468" i="10"/>
  <c r="I467" i="10"/>
  <c r="F467" i="10"/>
  <c r="I466" i="10"/>
  <c r="F466" i="10"/>
  <c r="I465" i="10"/>
  <c r="F465" i="10"/>
  <c r="I464" i="10"/>
  <c r="F464" i="10"/>
  <c r="I463" i="10"/>
  <c r="F463" i="10"/>
  <c r="I462" i="10"/>
  <c r="F462" i="10"/>
  <c r="I461" i="10"/>
  <c r="F461" i="10"/>
  <c r="I460" i="10"/>
  <c r="F460" i="10"/>
  <c r="I459" i="10"/>
  <c r="F459" i="10"/>
  <c r="I458" i="10"/>
  <c r="F458" i="10"/>
  <c r="I457" i="10"/>
  <c r="F457" i="10"/>
  <c r="I456" i="10"/>
  <c r="F456" i="10"/>
  <c r="I455" i="10"/>
  <c r="F455" i="10"/>
  <c r="I454" i="10"/>
  <c r="F454" i="10"/>
  <c r="I453" i="10"/>
  <c r="F453" i="10"/>
  <c r="I452" i="10"/>
  <c r="F452" i="10"/>
  <c r="I451" i="10"/>
  <c r="F451" i="10"/>
  <c r="I450" i="10"/>
  <c r="F450" i="10"/>
  <c r="I449" i="10"/>
  <c r="F449" i="10"/>
  <c r="I448" i="10"/>
  <c r="F448" i="10"/>
  <c r="I447" i="10"/>
  <c r="F447" i="10"/>
  <c r="I446" i="10"/>
  <c r="F446" i="10"/>
  <c r="I445" i="10"/>
  <c r="F445" i="10"/>
  <c r="I444" i="10"/>
  <c r="F444" i="10"/>
  <c r="I443" i="10"/>
  <c r="F443" i="10"/>
  <c r="I442" i="10"/>
  <c r="F442" i="10"/>
  <c r="I441" i="10"/>
  <c r="F441" i="10"/>
  <c r="I440" i="10"/>
  <c r="F440" i="10"/>
  <c r="I439" i="10"/>
  <c r="F439" i="10"/>
  <c r="I438" i="10"/>
  <c r="F438" i="10"/>
  <c r="I437" i="10"/>
  <c r="F437" i="10"/>
  <c r="I436" i="10"/>
  <c r="F436" i="10"/>
  <c r="I435" i="10"/>
  <c r="F435" i="10"/>
  <c r="I434" i="10"/>
  <c r="F434" i="10"/>
  <c r="I433" i="10"/>
  <c r="F433" i="10"/>
  <c r="I432" i="10"/>
  <c r="F432" i="10"/>
  <c r="I431" i="10"/>
  <c r="F431" i="10"/>
  <c r="I430" i="10"/>
  <c r="F430" i="10"/>
  <c r="I429" i="10"/>
  <c r="F429" i="10"/>
  <c r="I428" i="10"/>
  <c r="F428" i="10"/>
  <c r="I427" i="10"/>
  <c r="F427" i="10"/>
  <c r="I426" i="10"/>
  <c r="F426" i="10"/>
  <c r="I425" i="10"/>
  <c r="F425" i="10"/>
  <c r="I424" i="10"/>
  <c r="F424" i="10"/>
  <c r="I423" i="10"/>
  <c r="F423" i="10"/>
  <c r="I422" i="10"/>
  <c r="F422" i="10"/>
  <c r="I421" i="10"/>
  <c r="F421" i="10"/>
  <c r="I420" i="10"/>
  <c r="F420" i="10"/>
  <c r="I419" i="10"/>
  <c r="F419" i="10"/>
  <c r="I418" i="10"/>
  <c r="F418" i="10"/>
  <c r="I417" i="10"/>
  <c r="F417" i="10"/>
  <c r="I416" i="10"/>
  <c r="F416" i="10"/>
  <c r="I415" i="10"/>
  <c r="F415" i="10"/>
  <c r="I414" i="10"/>
  <c r="F414" i="10"/>
  <c r="I413" i="10"/>
  <c r="F413" i="10"/>
  <c r="I412" i="10"/>
  <c r="F412" i="10"/>
  <c r="I411" i="10"/>
  <c r="F411" i="10"/>
  <c r="I410" i="10"/>
  <c r="F410" i="10"/>
  <c r="I409" i="10"/>
  <c r="F409" i="10"/>
  <c r="I408" i="10"/>
  <c r="F408" i="10"/>
  <c r="I407" i="10"/>
  <c r="F407" i="10"/>
  <c r="I406" i="10"/>
  <c r="F406" i="10"/>
  <c r="I405" i="10"/>
  <c r="F405" i="10"/>
  <c r="I404" i="10"/>
  <c r="F404" i="10"/>
  <c r="I403" i="10"/>
  <c r="F403" i="10"/>
  <c r="I402" i="10"/>
  <c r="F402" i="10"/>
  <c r="I401" i="10"/>
  <c r="F401" i="10"/>
  <c r="I400" i="10"/>
  <c r="F400" i="10"/>
  <c r="I399" i="10"/>
  <c r="F399" i="10"/>
  <c r="I398" i="10"/>
  <c r="F398" i="10"/>
  <c r="I397" i="10"/>
  <c r="F397" i="10"/>
  <c r="I396" i="10"/>
  <c r="F396" i="10"/>
  <c r="I395" i="10"/>
  <c r="F395" i="10"/>
  <c r="I394" i="10"/>
  <c r="F394" i="10"/>
  <c r="I393" i="10"/>
  <c r="F393" i="10"/>
  <c r="I392" i="10"/>
  <c r="F392" i="10"/>
  <c r="I391" i="10"/>
  <c r="F391" i="10"/>
  <c r="I390" i="10"/>
  <c r="F390" i="10"/>
  <c r="I389" i="10"/>
  <c r="F389" i="10"/>
  <c r="I388" i="10"/>
  <c r="F388" i="10"/>
  <c r="I387" i="10"/>
  <c r="F387" i="10"/>
  <c r="I386" i="10"/>
  <c r="F386" i="10"/>
  <c r="I385" i="10"/>
  <c r="F385" i="10"/>
  <c r="I384" i="10"/>
  <c r="F384" i="10"/>
  <c r="I383" i="10"/>
  <c r="F383" i="10"/>
  <c r="I382" i="10"/>
  <c r="F382" i="10"/>
  <c r="I381" i="10"/>
  <c r="F381" i="10"/>
  <c r="I380" i="10"/>
  <c r="F380" i="10"/>
  <c r="I379" i="10"/>
  <c r="F379" i="10"/>
  <c r="I378" i="10"/>
  <c r="F378" i="10"/>
  <c r="I377" i="10"/>
  <c r="F377" i="10"/>
  <c r="I376" i="10"/>
  <c r="F376" i="10"/>
  <c r="I375" i="10"/>
  <c r="F375" i="10"/>
  <c r="I374" i="10"/>
  <c r="F374" i="10"/>
  <c r="I373" i="10"/>
  <c r="F373" i="10"/>
  <c r="I372" i="10"/>
  <c r="F372" i="10"/>
  <c r="I371" i="10"/>
  <c r="F371" i="10"/>
  <c r="I370" i="10"/>
  <c r="F370" i="10"/>
  <c r="I369" i="10"/>
  <c r="F369" i="10"/>
  <c r="I368" i="10"/>
  <c r="F368" i="10"/>
  <c r="I367" i="10"/>
  <c r="F367" i="10"/>
  <c r="I366" i="10"/>
  <c r="F366" i="10"/>
  <c r="I365" i="10"/>
  <c r="F365" i="10"/>
  <c r="I364" i="10"/>
  <c r="F364" i="10"/>
  <c r="I363" i="10"/>
  <c r="F363" i="10"/>
  <c r="I362" i="10"/>
  <c r="F362" i="10"/>
  <c r="I361" i="10"/>
  <c r="F361" i="10"/>
  <c r="I360" i="10"/>
  <c r="F360" i="10"/>
  <c r="I359" i="10"/>
  <c r="F359" i="10"/>
  <c r="I358" i="10"/>
  <c r="F358" i="10"/>
  <c r="I357" i="10"/>
  <c r="F357" i="10"/>
  <c r="I356" i="10"/>
  <c r="F356" i="10"/>
  <c r="I355" i="10"/>
  <c r="F355" i="10"/>
  <c r="I354" i="10"/>
  <c r="F354" i="10"/>
  <c r="I353" i="10"/>
  <c r="F353" i="10"/>
  <c r="I352" i="10"/>
  <c r="F352" i="10"/>
  <c r="I351" i="10"/>
  <c r="F351" i="10"/>
  <c r="I350" i="10"/>
  <c r="F350" i="10"/>
  <c r="I349" i="10"/>
  <c r="F349" i="10"/>
  <c r="I348" i="10"/>
  <c r="F348" i="10"/>
  <c r="I347" i="10"/>
  <c r="F347" i="10"/>
  <c r="I346" i="10"/>
  <c r="F346" i="10"/>
  <c r="I345" i="10"/>
  <c r="F345" i="10"/>
  <c r="I344" i="10"/>
  <c r="F344" i="10"/>
  <c r="I343" i="10"/>
  <c r="F343" i="10"/>
  <c r="I342" i="10"/>
  <c r="F342" i="10"/>
  <c r="I341" i="10"/>
  <c r="F341" i="10"/>
  <c r="I340" i="10"/>
  <c r="F340" i="10"/>
  <c r="I339" i="10"/>
  <c r="F339" i="10"/>
  <c r="I338" i="10"/>
  <c r="F338" i="10"/>
  <c r="I337" i="10"/>
  <c r="F337" i="10"/>
  <c r="I336" i="10"/>
  <c r="F336" i="10"/>
  <c r="I335" i="10"/>
  <c r="F335" i="10"/>
  <c r="I334" i="10"/>
  <c r="F334" i="10"/>
  <c r="I333" i="10"/>
  <c r="F333" i="10"/>
  <c r="I332" i="10"/>
  <c r="F332" i="10"/>
  <c r="I331" i="10"/>
  <c r="F331" i="10"/>
  <c r="I330" i="10"/>
  <c r="F330" i="10"/>
  <c r="I329" i="10"/>
  <c r="F329" i="10"/>
  <c r="I328" i="10"/>
  <c r="F328" i="10"/>
  <c r="I327" i="10"/>
  <c r="F327" i="10"/>
  <c r="I326" i="10"/>
  <c r="F326" i="10"/>
  <c r="I325" i="10"/>
  <c r="F325" i="10"/>
  <c r="I324" i="10"/>
  <c r="F324" i="10"/>
  <c r="I323" i="10"/>
  <c r="F323" i="10"/>
  <c r="I322" i="10"/>
  <c r="F322" i="10"/>
  <c r="I321" i="10"/>
  <c r="F321" i="10"/>
  <c r="I320" i="10"/>
  <c r="F320" i="10"/>
  <c r="I319" i="10"/>
  <c r="F319" i="10"/>
  <c r="I318" i="10"/>
  <c r="F318" i="10"/>
  <c r="I317" i="10"/>
  <c r="F317" i="10"/>
  <c r="I316" i="10"/>
  <c r="F316" i="10"/>
  <c r="I315" i="10"/>
  <c r="F315" i="10"/>
  <c r="I314" i="10"/>
  <c r="F314" i="10"/>
  <c r="I313" i="10"/>
  <c r="F313" i="10"/>
  <c r="I312" i="10"/>
  <c r="F312" i="10"/>
  <c r="I311" i="10"/>
  <c r="F311" i="10"/>
  <c r="I310" i="10"/>
  <c r="F310" i="10"/>
  <c r="I309" i="10"/>
  <c r="F309" i="10"/>
  <c r="I308" i="10"/>
  <c r="F308" i="10"/>
  <c r="I307" i="10"/>
  <c r="F307" i="10"/>
  <c r="I306" i="10"/>
  <c r="F306" i="10"/>
  <c r="I305" i="10"/>
  <c r="F305" i="10"/>
  <c r="I304" i="10"/>
  <c r="F304" i="10"/>
  <c r="I303" i="10"/>
  <c r="F303" i="10"/>
  <c r="I302" i="10"/>
  <c r="F302" i="10"/>
  <c r="I301" i="10"/>
  <c r="F301" i="10"/>
  <c r="I300" i="10"/>
  <c r="F300" i="10"/>
  <c r="I299" i="10"/>
  <c r="F299" i="10"/>
  <c r="I298" i="10"/>
  <c r="F298" i="10"/>
  <c r="I297" i="10"/>
  <c r="F297" i="10"/>
  <c r="I296" i="10"/>
  <c r="F296" i="10"/>
  <c r="I295" i="10"/>
  <c r="F295" i="10"/>
  <c r="I294" i="10"/>
  <c r="F294" i="10"/>
  <c r="I293" i="10"/>
  <c r="F293" i="10"/>
  <c r="I292" i="10"/>
  <c r="F292" i="10"/>
  <c r="I291" i="10"/>
  <c r="F291" i="10"/>
  <c r="I290" i="10"/>
  <c r="F290" i="10"/>
  <c r="I289" i="10"/>
  <c r="F289" i="10"/>
  <c r="I288" i="10"/>
  <c r="F288" i="10"/>
  <c r="I287" i="10"/>
  <c r="F287" i="10"/>
  <c r="I286" i="10"/>
  <c r="F286" i="10"/>
  <c r="I285" i="10"/>
  <c r="F285" i="10"/>
  <c r="I284" i="10"/>
  <c r="F284" i="10"/>
  <c r="I283" i="10"/>
  <c r="F283" i="10"/>
  <c r="I282" i="10"/>
  <c r="F282" i="10"/>
  <c r="I281" i="10"/>
  <c r="F281" i="10"/>
  <c r="I280" i="10"/>
  <c r="F280" i="10"/>
  <c r="I279" i="10"/>
  <c r="F279" i="10"/>
  <c r="I278" i="10"/>
  <c r="F278" i="10"/>
  <c r="I277" i="10"/>
  <c r="F277" i="10"/>
  <c r="I276" i="10"/>
  <c r="F276" i="10"/>
  <c r="I275" i="10"/>
  <c r="F275" i="10"/>
  <c r="I274" i="10"/>
  <c r="F274" i="10"/>
  <c r="I273" i="10"/>
  <c r="F273" i="10"/>
  <c r="I272" i="10"/>
  <c r="F272" i="10"/>
  <c r="I271" i="10"/>
  <c r="F271" i="10"/>
  <c r="I270" i="10"/>
  <c r="F270" i="10"/>
  <c r="I269" i="10"/>
  <c r="F269" i="10"/>
  <c r="I268" i="10"/>
  <c r="F268" i="10"/>
  <c r="I267" i="10"/>
  <c r="F267" i="10"/>
  <c r="I266" i="10"/>
  <c r="F266" i="10"/>
  <c r="I265" i="10"/>
  <c r="F265" i="10"/>
  <c r="I264" i="10"/>
  <c r="F264" i="10"/>
  <c r="I263" i="10"/>
  <c r="F263" i="10"/>
  <c r="I262" i="10"/>
  <c r="F262" i="10"/>
  <c r="I261" i="10"/>
  <c r="F261" i="10"/>
  <c r="I260" i="10"/>
  <c r="F260" i="10"/>
  <c r="I259" i="10"/>
  <c r="F259" i="10"/>
  <c r="I258" i="10"/>
  <c r="F258" i="10"/>
  <c r="I257" i="10"/>
  <c r="F257" i="10"/>
  <c r="I256" i="10"/>
  <c r="F256" i="10"/>
  <c r="I255" i="10"/>
  <c r="F255" i="10"/>
  <c r="I254" i="10"/>
  <c r="F254" i="10"/>
  <c r="I253" i="10"/>
  <c r="F253" i="10"/>
  <c r="I252" i="10"/>
  <c r="F252" i="10"/>
  <c r="I251" i="10"/>
  <c r="F251" i="10"/>
  <c r="I250" i="10"/>
  <c r="F250" i="10"/>
  <c r="I249" i="10"/>
  <c r="F249" i="10"/>
  <c r="I248" i="10"/>
  <c r="F248" i="10"/>
  <c r="I247" i="10"/>
  <c r="F247" i="10"/>
  <c r="I246" i="10"/>
  <c r="F246" i="10"/>
  <c r="I245" i="10"/>
  <c r="F245" i="10"/>
  <c r="I244" i="10"/>
  <c r="F244" i="10"/>
  <c r="I243" i="10"/>
  <c r="F243" i="10"/>
  <c r="I242" i="10"/>
  <c r="F242" i="10"/>
  <c r="I241" i="10"/>
  <c r="F241" i="10"/>
  <c r="I240" i="10"/>
  <c r="F240" i="10"/>
  <c r="I239" i="10"/>
  <c r="F239" i="10"/>
  <c r="I238" i="10"/>
  <c r="F238" i="10"/>
  <c r="I237" i="10"/>
  <c r="F237" i="10"/>
  <c r="I236" i="10"/>
  <c r="F236" i="10"/>
  <c r="I235" i="10"/>
  <c r="F235" i="10"/>
  <c r="I234" i="10"/>
  <c r="F234" i="10"/>
  <c r="I233" i="10"/>
  <c r="F233" i="10"/>
  <c r="I232" i="10"/>
  <c r="F232" i="10"/>
  <c r="I231" i="10"/>
  <c r="F231" i="10"/>
  <c r="I230" i="10"/>
  <c r="F230" i="10"/>
  <c r="I229" i="10"/>
  <c r="F229" i="10"/>
  <c r="I228" i="10"/>
  <c r="F228" i="10"/>
  <c r="I227" i="10"/>
  <c r="F227" i="10"/>
  <c r="I226" i="10"/>
  <c r="F226" i="10"/>
  <c r="I225" i="10"/>
  <c r="F225" i="10"/>
  <c r="I224" i="10"/>
  <c r="F224" i="10"/>
  <c r="I223" i="10"/>
  <c r="F223" i="10"/>
  <c r="I222" i="10"/>
  <c r="F222" i="10"/>
  <c r="I221" i="10"/>
  <c r="F221" i="10"/>
  <c r="I220" i="10"/>
  <c r="F220" i="10"/>
  <c r="I219" i="10"/>
  <c r="F219" i="10"/>
  <c r="I218" i="10"/>
  <c r="F218" i="10"/>
  <c r="I217" i="10"/>
  <c r="F217" i="10"/>
  <c r="I216" i="10"/>
  <c r="F216" i="10"/>
  <c r="I215" i="10"/>
  <c r="F215" i="10"/>
  <c r="I214" i="10"/>
  <c r="F214" i="10"/>
  <c r="I213" i="10"/>
  <c r="F213" i="10"/>
  <c r="I212" i="10"/>
  <c r="F212" i="10"/>
  <c r="I211" i="10"/>
  <c r="F211" i="10"/>
  <c r="I210" i="10"/>
  <c r="F210" i="10"/>
  <c r="I209" i="10"/>
  <c r="F209" i="10"/>
  <c r="I208" i="10"/>
  <c r="F208" i="10"/>
  <c r="I207" i="10"/>
  <c r="F207" i="10"/>
  <c r="I206" i="10"/>
  <c r="F206" i="10"/>
  <c r="I205" i="10"/>
  <c r="F205" i="10"/>
  <c r="I204" i="10"/>
  <c r="F204" i="10"/>
  <c r="I203" i="10"/>
  <c r="F203" i="10"/>
  <c r="I202" i="10"/>
  <c r="F202" i="10"/>
  <c r="I201" i="10"/>
  <c r="F201" i="10"/>
  <c r="I200" i="10"/>
  <c r="F200" i="10"/>
  <c r="I199" i="10"/>
  <c r="F199" i="10"/>
  <c r="I198" i="10"/>
  <c r="F198" i="10"/>
  <c r="I197" i="10"/>
  <c r="F197" i="10"/>
  <c r="I196" i="10"/>
  <c r="F196" i="10"/>
  <c r="I195" i="10"/>
  <c r="F195" i="10"/>
  <c r="I194" i="10"/>
  <c r="F194" i="10"/>
  <c r="I193" i="10"/>
  <c r="F193" i="10"/>
  <c r="I192" i="10"/>
  <c r="F192" i="10"/>
  <c r="I191" i="10"/>
  <c r="F191" i="10"/>
  <c r="I190" i="10"/>
  <c r="F190" i="10"/>
  <c r="I189" i="10"/>
  <c r="F189" i="10"/>
  <c r="I188" i="10"/>
  <c r="F188" i="10"/>
  <c r="I187" i="10"/>
  <c r="F187" i="10"/>
  <c r="I186" i="10"/>
  <c r="F186" i="10"/>
  <c r="I185" i="10"/>
  <c r="F185" i="10"/>
  <c r="I184" i="10"/>
  <c r="F184" i="10"/>
  <c r="I183" i="10"/>
  <c r="F183" i="10"/>
  <c r="I182" i="10"/>
  <c r="F182" i="10"/>
  <c r="I181" i="10"/>
  <c r="F181" i="10"/>
  <c r="I180" i="10"/>
  <c r="F180" i="10"/>
  <c r="I179" i="10"/>
  <c r="F179" i="10"/>
  <c r="I178" i="10"/>
  <c r="F178" i="10"/>
  <c r="I177" i="10"/>
  <c r="F177" i="10"/>
  <c r="I176" i="10"/>
  <c r="F176" i="10"/>
  <c r="I175" i="10"/>
  <c r="F175" i="10"/>
  <c r="I174" i="10"/>
  <c r="F174" i="10"/>
  <c r="I173" i="10"/>
  <c r="F173" i="10"/>
  <c r="I172" i="10"/>
  <c r="F172" i="10"/>
  <c r="I171" i="10"/>
  <c r="F171" i="10"/>
  <c r="I170" i="10"/>
  <c r="F170" i="10"/>
  <c r="I169" i="10"/>
  <c r="F169" i="10"/>
  <c r="I168" i="10"/>
  <c r="F168" i="10"/>
  <c r="I167" i="10"/>
  <c r="F167" i="10"/>
  <c r="I166" i="10"/>
  <c r="F166" i="10"/>
  <c r="I165" i="10"/>
  <c r="F165" i="10"/>
  <c r="I164" i="10"/>
  <c r="F164" i="10"/>
  <c r="I163" i="10"/>
  <c r="F163" i="10"/>
  <c r="I162" i="10"/>
  <c r="F162" i="10"/>
  <c r="I161" i="10"/>
  <c r="F161" i="10"/>
  <c r="I160" i="10"/>
  <c r="F160" i="10"/>
  <c r="I159" i="10"/>
  <c r="F159" i="10"/>
  <c r="I158" i="10"/>
  <c r="F158" i="10"/>
  <c r="I157" i="10"/>
  <c r="F157" i="10"/>
  <c r="I156" i="10"/>
  <c r="F156" i="10"/>
  <c r="I155" i="10"/>
  <c r="F155" i="10"/>
  <c r="I154" i="10"/>
  <c r="F154" i="10"/>
  <c r="I153" i="10"/>
  <c r="F153" i="10"/>
  <c r="I152" i="10"/>
  <c r="F152" i="10"/>
  <c r="I151" i="10"/>
  <c r="F151" i="10"/>
  <c r="I150" i="10"/>
  <c r="F150" i="10"/>
  <c r="I149" i="10"/>
  <c r="F149" i="10"/>
  <c r="I148" i="10"/>
  <c r="F148" i="10"/>
  <c r="I147" i="10"/>
  <c r="F147" i="10"/>
  <c r="I146" i="10"/>
  <c r="F146" i="10"/>
  <c r="I145" i="10"/>
  <c r="F145" i="10"/>
  <c r="I144" i="10"/>
  <c r="F144" i="10"/>
  <c r="I143" i="10"/>
  <c r="F143" i="10"/>
  <c r="I142" i="10"/>
  <c r="F142" i="10"/>
  <c r="I141" i="10"/>
  <c r="F141" i="10"/>
  <c r="I140" i="10"/>
  <c r="F140" i="10"/>
  <c r="I139" i="10"/>
  <c r="F139" i="10"/>
  <c r="I138" i="10"/>
  <c r="F138" i="10"/>
  <c r="I137" i="10"/>
  <c r="F137" i="10"/>
  <c r="I136" i="10"/>
  <c r="F136" i="10"/>
  <c r="I135" i="10"/>
  <c r="F135" i="10"/>
  <c r="I134" i="10"/>
  <c r="F134" i="10"/>
  <c r="I133" i="10"/>
  <c r="F133" i="10"/>
  <c r="I132" i="10"/>
  <c r="F132" i="10"/>
  <c r="I131" i="10"/>
  <c r="F131" i="10"/>
  <c r="I130" i="10"/>
  <c r="F130" i="10"/>
  <c r="I129" i="10"/>
  <c r="F129" i="10"/>
  <c r="I128" i="10"/>
  <c r="F128" i="10"/>
  <c r="I127" i="10"/>
  <c r="F127" i="10"/>
  <c r="I126" i="10"/>
  <c r="F126" i="10"/>
  <c r="I125" i="10"/>
  <c r="F125" i="10"/>
  <c r="I124" i="10"/>
  <c r="F124" i="10"/>
  <c r="I123" i="10"/>
  <c r="F123" i="10"/>
  <c r="I122" i="10"/>
  <c r="F122" i="10"/>
  <c r="I121" i="10"/>
  <c r="F121" i="10"/>
  <c r="I120" i="10"/>
  <c r="F120" i="10"/>
  <c r="I119" i="10"/>
  <c r="F119" i="10"/>
  <c r="I118" i="10"/>
  <c r="F118" i="10"/>
  <c r="I117" i="10"/>
  <c r="F117" i="10"/>
  <c r="I116" i="10"/>
  <c r="F116" i="10"/>
  <c r="I115" i="10"/>
  <c r="F115" i="10"/>
  <c r="I114" i="10"/>
  <c r="F114" i="10"/>
  <c r="I113" i="10"/>
  <c r="F113" i="10"/>
  <c r="I112" i="10"/>
  <c r="F112" i="10"/>
  <c r="I111" i="10"/>
  <c r="F111" i="10"/>
  <c r="I110" i="10"/>
  <c r="F110" i="10"/>
  <c r="I109" i="10"/>
  <c r="F109" i="10"/>
  <c r="I108" i="10"/>
  <c r="F108" i="10"/>
  <c r="I107" i="10"/>
  <c r="F107" i="10"/>
  <c r="I106" i="10"/>
  <c r="F106" i="10"/>
  <c r="I105" i="10"/>
  <c r="F105" i="10"/>
  <c r="I104" i="10"/>
  <c r="F104" i="10"/>
  <c r="I103" i="10"/>
  <c r="F103" i="10"/>
  <c r="I102" i="10"/>
  <c r="F102" i="10"/>
  <c r="I101" i="10"/>
  <c r="F101" i="10"/>
  <c r="I100" i="10"/>
  <c r="F100" i="10"/>
  <c r="I99" i="10"/>
  <c r="F99" i="10"/>
  <c r="I98" i="10"/>
  <c r="F98" i="10"/>
  <c r="I97" i="10"/>
  <c r="F97" i="10"/>
  <c r="I96" i="10"/>
  <c r="F96" i="10"/>
  <c r="I95" i="10"/>
  <c r="F95" i="10"/>
  <c r="I94" i="10"/>
  <c r="F94" i="10"/>
  <c r="I93" i="10"/>
  <c r="F93" i="10"/>
  <c r="I92" i="10"/>
  <c r="F92" i="10"/>
  <c r="I91" i="10"/>
  <c r="F91" i="10"/>
  <c r="I90" i="10"/>
  <c r="F90" i="10"/>
  <c r="I89" i="10"/>
  <c r="F89" i="10"/>
  <c r="I88" i="10"/>
  <c r="F88" i="10"/>
  <c r="I87" i="10"/>
  <c r="F87" i="10"/>
  <c r="I86" i="10"/>
  <c r="F86" i="10"/>
  <c r="I85" i="10"/>
  <c r="F85" i="10"/>
  <c r="I84" i="10"/>
  <c r="F84" i="10"/>
  <c r="I83" i="10"/>
  <c r="F83" i="10"/>
  <c r="I82" i="10"/>
  <c r="F82" i="10"/>
  <c r="I81" i="10"/>
  <c r="F81" i="10"/>
  <c r="I80" i="10"/>
  <c r="F80" i="10"/>
  <c r="I79" i="10"/>
  <c r="F79" i="10"/>
  <c r="I78" i="10"/>
  <c r="F78" i="10"/>
  <c r="I77" i="10"/>
  <c r="F77" i="10"/>
  <c r="I76" i="10"/>
  <c r="F76" i="10"/>
  <c r="I75" i="10"/>
  <c r="F75" i="10"/>
  <c r="I74" i="10"/>
  <c r="F74" i="10"/>
  <c r="I73" i="10"/>
  <c r="F73" i="10"/>
  <c r="I72" i="10"/>
  <c r="F72" i="10"/>
  <c r="I71" i="10"/>
  <c r="F71" i="10"/>
  <c r="I70" i="10"/>
  <c r="F70" i="10"/>
  <c r="I69" i="10"/>
  <c r="F69" i="10"/>
  <c r="I68" i="10"/>
  <c r="F68" i="10"/>
  <c r="I67" i="10"/>
  <c r="F67" i="10"/>
  <c r="I66" i="10"/>
  <c r="F66" i="10"/>
  <c r="I65" i="10"/>
  <c r="F65" i="10"/>
  <c r="I64" i="10"/>
  <c r="F64" i="10"/>
  <c r="I63" i="10"/>
  <c r="F63" i="10"/>
  <c r="I62" i="10"/>
  <c r="F62" i="10"/>
  <c r="I61" i="10"/>
  <c r="F61" i="10"/>
  <c r="I60" i="10"/>
  <c r="F60" i="10"/>
  <c r="I59" i="10"/>
  <c r="F59" i="10"/>
  <c r="I58" i="10"/>
  <c r="F58" i="10"/>
  <c r="I57" i="10"/>
  <c r="F57" i="10"/>
  <c r="I56" i="10"/>
  <c r="F56" i="10"/>
  <c r="I55" i="10"/>
  <c r="F55" i="10"/>
  <c r="I54" i="10"/>
  <c r="F54" i="10"/>
  <c r="I53" i="10"/>
  <c r="F53" i="10"/>
  <c r="I52" i="10"/>
  <c r="F52" i="10"/>
  <c r="I51" i="10"/>
  <c r="F51" i="10"/>
  <c r="I50" i="10"/>
  <c r="F50" i="10"/>
  <c r="I49" i="10"/>
  <c r="F49" i="10"/>
  <c r="I48" i="10"/>
  <c r="F48" i="10"/>
  <c r="I47" i="10"/>
  <c r="F47" i="10"/>
  <c r="I46" i="10"/>
  <c r="F46" i="10"/>
  <c r="I45" i="10"/>
  <c r="F45" i="10"/>
  <c r="I44" i="10"/>
  <c r="F44" i="10"/>
  <c r="I43" i="10"/>
  <c r="F43" i="10"/>
  <c r="I42" i="10"/>
  <c r="F42" i="10"/>
  <c r="I41" i="10"/>
  <c r="F41" i="10"/>
  <c r="I40" i="10"/>
  <c r="F40" i="10"/>
  <c r="I39" i="10"/>
  <c r="F39" i="10"/>
  <c r="I38" i="10"/>
  <c r="F38" i="10"/>
  <c r="I37" i="10"/>
  <c r="F37" i="10"/>
  <c r="I36" i="10"/>
  <c r="F36" i="10"/>
  <c r="I35" i="10"/>
  <c r="F35" i="10"/>
  <c r="I34" i="10"/>
  <c r="F34" i="10"/>
  <c r="I33" i="10"/>
  <c r="F33" i="10"/>
  <c r="I32" i="10"/>
  <c r="F32" i="10"/>
  <c r="I31" i="10"/>
  <c r="F31" i="10"/>
  <c r="I30" i="10"/>
  <c r="F30" i="10"/>
  <c r="I29" i="10"/>
  <c r="F29" i="10"/>
  <c r="I28" i="10"/>
  <c r="F28" i="10"/>
  <c r="I27" i="10"/>
  <c r="F27" i="10"/>
  <c r="I26" i="10"/>
  <c r="F26" i="10"/>
  <c r="I25" i="10"/>
  <c r="F25" i="10"/>
  <c r="I24" i="10"/>
  <c r="F24" i="10"/>
  <c r="I23" i="10"/>
  <c r="F23" i="10"/>
  <c r="I22" i="10"/>
  <c r="F22" i="10"/>
  <c r="I21" i="10"/>
  <c r="F21" i="10"/>
  <c r="I20" i="10"/>
  <c r="F20" i="10"/>
  <c r="I19" i="10"/>
  <c r="F19" i="10"/>
  <c r="I18" i="10"/>
  <c r="F18" i="10"/>
  <c r="I17" i="10"/>
  <c r="F17" i="10"/>
  <c r="I16" i="10"/>
  <c r="F16" i="10"/>
  <c r="I15" i="10"/>
  <c r="F15" i="10"/>
  <c r="I14" i="10"/>
  <c r="F14" i="10"/>
  <c r="I13" i="10"/>
  <c r="F13" i="10"/>
  <c r="I12" i="10"/>
  <c r="F12" i="10"/>
  <c r="I11" i="10"/>
  <c r="F11" i="10"/>
  <c r="I10" i="10"/>
  <c r="F10" i="10"/>
  <c r="I9" i="10"/>
  <c r="F9" i="10"/>
  <c r="I8" i="10"/>
  <c r="F8" i="10"/>
  <c r="I7" i="10"/>
  <c r="F7" i="10"/>
  <c r="I6" i="10"/>
  <c r="F6" i="10"/>
  <c r="I5" i="10"/>
  <c r="F5" i="10"/>
  <c r="I4" i="10"/>
  <c r="F4" i="10"/>
  <c r="I3" i="10"/>
  <c r="F3" i="10"/>
  <c r="I2" i="10"/>
  <c r="F2" i="10"/>
  <c r="F742" i="9"/>
  <c r="F741" i="9"/>
  <c r="F740" i="9"/>
  <c r="F739" i="9"/>
  <c r="F738" i="9"/>
  <c r="F737" i="9"/>
  <c r="F736" i="9"/>
  <c r="F735" i="9"/>
  <c r="F734" i="9"/>
  <c r="F733" i="9"/>
  <c r="F732" i="9"/>
  <c r="F731" i="9"/>
  <c r="F730" i="9"/>
  <c r="F729" i="9"/>
  <c r="F728" i="9"/>
  <c r="F727" i="9"/>
  <c r="F726" i="9"/>
  <c r="F725" i="9"/>
  <c r="F724" i="9"/>
  <c r="F723" i="9"/>
  <c r="F722" i="9"/>
  <c r="F721" i="9"/>
  <c r="F720" i="9"/>
  <c r="F719" i="9"/>
  <c r="F718" i="9"/>
  <c r="F717" i="9"/>
  <c r="F716" i="9"/>
  <c r="F715" i="9"/>
  <c r="F714" i="9"/>
  <c r="F713" i="9"/>
  <c r="F712" i="9"/>
  <c r="F711" i="9"/>
  <c r="F710" i="9"/>
  <c r="F709" i="9"/>
  <c r="F708" i="9"/>
  <c r="F707" i="9"/>
  <c r="F706" i="9"/>
  <c r="F705" i="9"/>
  <c r="F704" i="9"/>
  <c r="F703" i="9"/>
  <c r="F702" i="9"/>
  <c r="F701" i="9"/>
  <c r="F700" i="9"/>
  <c r="F699" i="9"/>
  <c r="F698" i="9"/>
  <c r="F697" i="9"/>
  <c r="F696" i="9"/>
  <c r="F695" i="9"/>
  <c r="F694" i="9"/>
  <c r="F693" i="9"/>
  <c r="F692" i="9"/>
  <c r="F691" i="9"/>
  <c r="F690" i="9"/>
  <c r="F689" i="9"/>
  <c r="F688" i="9"/>
  <c r="F687" i="9"/>
  <c r="F686" i="9"/>
  <c r="F685" i="9"/>
  <c r="F684" i="9"/>
  <c r="F683" i="9"/>
  <c r="F682" i="9"/>
  <c r="F681" i="9"/>
  <c r="F680" i="9"/>
  <c r="F679" i="9"/>
  <c r="F678" i="9"/>
  <c r="F677" i="9"/>
  <c r="F676" i="9"/>
  <c r="F675" i="9"/>
  <c r="F674" i="9"/>
  <c r="F673" i="9"/>
  <c r="F672" i="9"/>
  <c r="F671" i="9"/>
  <c r="F670" i="9"/>
  <c r="F669" i="9"/>
  <c r="F668" i="9"/>
  <c r="F667" i="9"/>
  <c r="F666" i="9"/>
  <c r="F665" i="9"/>
  <c r="F664" i="9"/>
  <c r="F663" i="9"/>
  <c r="F662" i="9"/>
  <c r="F661" i="9"/>
  <c r="F660" i="9"/>
  <c r="F659" i="9"/>
  <c r="F658" i="9"/>
  <c r="F657" i="9"/>
  <c r="F656" i="9"/>
  <c r="F655" i="9"/>
  <c r="F654" i="9"/>
  <c r="F653" i="9"/>
  <c r="F652" i="9"/>
  <c r="F651" i="9"/>
  <c r="F650" i="9"/>
  <c r="F649" i="9"/>
  <c r="F648" i="9"/>
  <c r="F647" i="9"/>
  <c r="F646" i="9"/>
  <c r="F645" i="9"/>
  <c r="F644" i="9"/>
  <c r="F643" i="9"/>
  <c r="F642" i="9"/>
  <c r="F641" i="9"/>
  <c r="F640" i="9"/>
  <c r="F639" i="9"/>
  <c r="F638" i="9"/>
  <c r="F637" i="9"/>
  <c r="F636" i="9"/>
  <c r="F635" i="9"/>
  <c r="F634" i="9"/>
  <c r="F633" i="9"/>
  <c r="F632" i="9"/>
  <c r="F631" i="9"/>
  <c r="F630" i="9"/>
  <c r="F629" i="9"/>
  <c r="F628" i="9"/>
  <c r="F627" i="9"/>
  <c r="F626" i="9"/>
  <c r="F625" i="9"/>
  <c r="F624" i="9"/>
  <c r="F623" i="9"/>
  <c r="F622" i="9"/>
  <c r="F621" i="9"/>
  <c r="F620" i="9"/>
  <c r="F619" i="9"/>
  <c r="F618" i="9"/>
  <c r="F617" i="9"/>
  <c r="F616" i="9"/>
  <c r="F615" i="9"/>
  <c r="F614" i="9"/>
  <c r="F613" i="9"/>
  <c r="F612" i="9"/>
  <c r="F611" i="9"/>
  <c r="F610" i="9"/>
  <c r="F609" i="9"/>
  <c r="F608" i="9"/>
  <c r="F607" i="9"/>
  <c r="F606" i="9"/>
  <c r="F605" i="9"/>
  <c r="F604" i="9"/>
  <c r="F603" i="9"/>
  <c r="F602" i="9"/>
  <c r="F601" i="9"/>
  <c r="F600" i="9"/>
  <c r="F599" i="9"/>
  <c r="F598" i="9"/>
  <c r="F597" i="9"/>
  <c r="F596" i="9"/>
  <c r="F595" i="9"/>
  <c r="F594" i="9"/>
  <c r="F593" i="9"/>
  <c r="F592" i="9"/>
  <c r="F591" i="9"/>
  <c r="F590" i="9"/>
  <c r="F589" i="9"/>
  <c r="F588" i="9"/>
  <c r="F587" i="9"/>
  <c r="F586" i="9"/>
  <c r="F585" i="9"/>
  <c r="F584" i="9"/>
  <c r="F583" i="9"/>
  <c r="F582" i="9"/>
  <c r="F581" i="9"/>
  <c r="F580" i="9"/>
  <c r="F579" i="9"/>
  <c r="F578" i="9"/>
  <c r="F577" i="9"/>
  <c r="F576" i="9"/>
  <c r="F575" i="9"/>
  <c r="F574" i="9"/>
  <c r="F573" i="9"/>
  <c r="F572" i="9"/>
  <c r="F571" i="9"/>
  <c r="F570" i="9"/>
  <c r="F569" i="9"/>
  <c r="F568" i="9"/>
  <c r="F567" i="9"/>
  <c r="F566" i="9"/>
  <c r="F565" i="9"/>
  <c r="F564" i="9"/>
  <c r="F563" i="9"/>
  <c r="F562" i="9"/>
  <c r="F561" i="9"/>
  <c r="F560" i="9"/>
  <c r="F559" i="9"/>
  <c r="F558" i="9"/>
  <c r="F557" i="9"/>
  <c r="F556" i="9"/>
  <c r="F555" i="9"/>
  <c r="F554" i="9"/>
  <c r="F553" i="9"/>
  <c r="F552" i="9"/>
  <c r="F551" i="9"/>
  <c r="F550" i="9"/>
  <c r="F549" i="9"/>
  <c r="F548" i="9"/>
  <c r="F547" i="9"/>
  <c r="F546" i="9"/>
  <c r="F545" i="9"/>
  <c r="F544" i="9"/>
  <c r="F543" i="9"/>
  <c r="F542" i="9"/>
  <c r="F541" i="9"/>
  <c r="F540" i="9"/>
  <c r="F539" i="9"/>
  <c r="F538" i="9"/>
  <c r="F537" i="9"/>
  <c r="F536" i="9"/>
  <c r="F535" i="9"/>
  <c r="F534" i="9"/>
  <c r="F533" i="9"/>
  <c r="F532" i="9"/>
  <c r="F531" i="9"/>
  <c r="F530" i="9"/>
  <c r="F529" i="9"/>
  <c r="F528" i="9"/>
  <c r="F527" i="9"/>
  <c r="F526" i="9"/>
  <c r="F525" i="9"/>
  <c r="F524" i="9"/>
  <c r="F523" i="9"/>
  <c r="F522" i="9"/>
  <c r="F521" i="9"/>
  <c r="F520" i="9"/>
  <c r="F519" i="9"/>
  <c r="F518" i="9"/>
  <c r="F517" i="9"/>
  <c r="F516" i="9"/>
  <c r="F515" i="9"/>
  <c r="F514" i="9"/>
  <c r="F513" i="9"/>
  <c r="F512" i="9"/>
  <c r="F511" i="9"/>
  <c r="F510" i="9"/>
  <c r="F509" i="9"/>
  <c r="F508" i="9"/>
  <c r="F507" i="9"/>
  <c r="F506" i="9"/>
  <c r="F505" i="9"/>
  <c r="F504" i="9"/>
  <c r="F503" i="9"/>
  <c r="F502" i="9"/>
  <c r="F501" i="9"/>
  <c r="F500" i="9"/>
  <c r="F499" i="9"/>
  <c r="F498" i="9"/>
  <c r="F497" i="9"/>
  <c r="F496" i="9"/>
  <c r="F495" i="9"/>
  <c r="F494" i="9"/>
  <c r="F493" i="9"/>
  <c r="F492" i="9"/>
  <c r="F491" i="9"/>
  <c r="F490" i="9"/>
  <c r="F489" i="9"/>
  <c r="F488" i="9"/>
  <c r="F487" i="9"/>
  <c r="F486" i="9"/>
  <c r="F485" i="9"/>
  <c r="F484" i="9"/>
  <c r="F483" i="9"/>
  <c r="F482" i="9"/>
  <c r="F481" i="9"/>
  <c r="F480" i="9"/>
  <c r="F479" i="9"/>
  <c r="F478" i="9"/>
  <c r="F477" i="9"/>
  <c r="F476" i="9"/>
  <c r="F475" i="9"/>
  <c r="F474" i="9"/>
  <c r="F473" i="9"/>
  <c r="F472" i="9"/>
  <c r="F471" i="9"/>
  <c r="F470" i="9"/>
  <c r="F469" i="9"/>
  <c r="F468" i="9"/>
  <c r="F467" i="9"/>
  <c r="F466" i="9"/>
  <c r="F465" i="9"/>
  <c r="F464" i="9"/>
  <c r="F463" i="9"/>
  <c r="F462" i="9"/>
  <c r="F461" i="9"/>
  <c r="F460" i="9"/>
  <c r="F459" i="9"/>
  <c r="F458" i="9"/>
  <c r="F457" i="9"/>
  <c r="F456" i="9"/>
  <c r="F455" i="9"/>
  <c r="F454" i="9"/>
  <c r="F453" i="9"/>
  <c r="F452" i="9"/>
  <c r="F451" i="9"/>
  <c r="F450" i="9"/>
  <c r="F449" i="9"/>
  <c r="F448" i="9"/>
  <c r="F447" i="9"/>
  <c r="F446" i="9"/>
  <c r="F445" i="9"/>
  <c r="F444" i="9"/>
  <c r="F443" i="9"/>
  <c r="F442" i="9"/>
  <c r="F441" i="9"/>
  <c r="F440" i="9"/>
  <c r="F439" i="9"/>
  <c r="F438" i="9"/>
  <c r="F437" i="9"/>
  <c r="F436" i="9"/>
  <c r="F435" i="9"/>
  <c r="F434" i="9"/>
  <c r="F433" i="9"/>
  <c r="F432" i="9"/>
  <c r="F431" i="9"/>
  <c r="F430" i="9"/>
  <c r="F429" i="9"/>
  <c r="F428" i="9"/>
  <c r="F427" i="9"/>
  <c r="F426" i="9"/>
  <c r="F425" i="9"/>
  <c r="F424" i="9"/>
  <c r="F423" i="9"/>
  <c r="F422" i="9"/>
  <c r="F421" i="9"/>
  <c r="F420" i="9"/>
  <c r="F419" i="9"/>
  <c r="F418" i="9"/>
  <c r="F417" i="9"/>
  <c r="F416" i="9"/>
  <c r="F415" i="9"/>
  <c r="F414" i="9"/>
  <c r="F413" i="9"/>
  <c r="F412" i="9"/>
  <c r="F411" i="9"/>
  <c r="F410" i="9"/>
  <c r="F409" i="9"/>
  <c r="F408" i="9"/>
  <c r="F407" i="9"/>
  <c r="F406" i="9"/>
  <c r="F405" i="9"/>
  <c r="F404" i="9"/>
  <c r="F403" i="9"/>
  <c r="F402" i="9"/>
  <c r="F401" i="9"/>
  <c r="F400" i="9"/>
  <c r="F399" i="9"/>
  <c r="F398" i="9"/>
  <c r="F397" i="9"/>
  <c r="F396" i="9"/>
  <c r="F395" i="9"/>
  <c r="F394" i="9"/>
  <c r="F393" i="9"/>
  <c r="F392" i="9"/>
  <c r="F391" i="9"/>
  <c r="F390" i="9"/>
  <c r="F389" i="9"/>
  <c r="F388" i="9"/>
  <c r="F387" i="9"/>
  <c r="F386" i="9"/>
  <c r="F385" i="9"/>
  <c r="F384" i="9"/>
  <c r="F383" i="9"/>
  <c r="F382" i="9"/>
  <c r="F381" i="9"/>
  <c r="F380" i="9"/>
  <c r="F379" i="9"/>
  <c r="F378" i="9"/>
  <c r="F377" i="9"/>
  <c r="F376" i="9"/>
  <c r="F375" i="9"/>
  <c r="F374" i="9"/>
  <c r="F373" i="9"/>
  <c r="F372" i="9"/>
  <c r="F371" i="9"/>
  <c r="F370" i="9"/>
  <c r="F369" i="9"/>
  <c r="F368" i="9"/>
  <c r="F367" i="9"/>
  <c r="F366" i="9"/>
  <c r="F365" i="9"/>
  <c r="F364" i="9"/>
  <c r="F363" i="9"/>
  <c r="F362" i="9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I2" i="9"/>
  <c r="F2" i="9"/>
  <c r="D5" i="3" l="1"/>
  <c r="D11" i="3" s="1"/>
  <c r="D4" i="3"/>
  <c r="D10" i="3" s="1"/>
  <c r="D3" i="3"/>
  <c r="D14" i="3" s="1"/>
  <c r="D6" i="3"/>
  <c r="D13" i="3" s="1"/>
  <c r="D2" i="3"/>
  <c r="G8" i="2"/>
  <c r="G7" i="2"/>
  <c r="D9" i="3" l="1"/>
</calcChain>
</file>

<file path=xl/sharedStrings.xml><?xml version="1.0" encoding="utf-8"?>
<sst xmlns="http://schemas.openxmlformats.org/spreadsheetml/2006/main" count="22214" uniqueCount="2414">
  <si>
    <t>Description of Error</t>
  </si>
  <si>
    <t>Error Message</t>
  </si>
  <si>
    <t>Red</t>
  </si>
  <si>
    <t>Column width not wide enough to display data (values), or negative date or time</t>
  </si>
  <si>
    <t>#######</t>
  </si>
  <si>
    <t>Blue</t>
  </si>
  <si>
    <t>Text that is not a "name" is being used in a formula</t>
  </si>
  <si>
    <t>Not Available/ No Answer</t>
  </si>
  <si>
    <t>In</t>
  </si>
  <si>
    <t>Out</t>
  </si>
  <si>
    <t>Time worked</t>
  </si>
  <si>
    <t>Formula is using cell reference that has been deleted, or other invalid cell reference</t>
  </si>
  <si>
    <t>Invalid operand or argument type (argument in a function), or Array Formula was entered without Ctrl + Shift + Enter</t>
  </si>
  <si>
    <t>Invalid numeric values in a formula or function, or an iterative function like IRR cannot find an answer, or the number is too big or small (number must be between -1*10^307 and 1*10^307)</t>
  </si>
  <si>
    <t>Divide by zero</t>
  </si>
  <si>
    <t>Cell reference in formula refers to the formulas result (itself)</t>
  </si>
  <si>
    <t>Circular Cell Reference</t>
  </si>
  <si>
    <t>No Intersection</t>
  </si>
  <si>
    <t>Week Date</t>
  </si>
  <si>
    <t>Number People at Drop In Clinic During noon Hour</t>
  </si>
  <si>
    <t>Measures of Central Tendency,
"Typical Value",
1 Value That Represent All The Values.</t>
  </si>
  <si>
    <t>Add Them Up, Divide By Count</t>
  </si>
  <si>
    <t>1 in Middle of Sorted List</t>
  </si>
  <si>
    <t>One that occurs most frequently</t>
  </si>
  <si>
    <t>Good For Numbers When there are no Outliers</t>
  </si>
  <si>
    <t>Good when there are outliers (big or small)</t>
  </si>
  <si>
    <t>Biggest Count</t>
  </si>
  <si>
    <t>Mean</t>
  </si>
  <si>
    <t>Median</t>
  </si>
  <si>
    <t>Num.</t>
  </si>
  <si>
    <t>Mode</t>
  </si>
  <si>
    <t>Order Value</t>
  </si>
  <si>
    <t>Minimum</t>
  </si>
  <si>
    <t>Maximum</t>
  </si>
  <si>
    <t>Quartile 1</t>
  </si>
  <si>
    <t>Quartile 2</t>
  </si>
  <si>
    <t>Quartile 3</t>
  </si>
  <si>
    <t>Box 1</t>
  </si>
  <si>
    <t>Box 2</t>
  </si>
  <si>
    <t>Box 3</t>
  </si>
  <si>
    <t>Whisker Top</t>
  </si>
  <si>
    <t>Whisker Bottom</t>
  </si>
  <si>
    <t>Order Values</t>
  </si>
  <si>
    <t>Error</t>
  </si>
  <si>
    <t>Squared Error</t>
  </si>
  <si>
    <t>Variance</t>
  </si>
  <si>
    <t>VARP</t>
  </si>
  <si>
    <t>Standard Deviation</t>
  </si>
  <si>
    <t>STDEVP</t>
  </si>
  <si>
    <t>Distance</t>
  </si>
  <si>
    <t>Amount Spent</t>
  </si>
  <si>
    <t>Employee Name</t>
  </si>
  <si>
    <t>Building</t>
  </si>
  <si>
    <t>Department</t>
  </si>
  <si>
    <t>Status</t>
  </si>
  <si>
    <t>Hire Date</t>
  </si>
  <si>
    <t>Years</t>
  </si>
  <si>
    <t>Benefits</t>
  </si>
  <si>
    <t>Salary</t>
  </si>
  <si>
    <t>Bonus</t>
  </si>
  <si>
    <t>Job Rating</t>
  </si>
  <si>
    <t>Page, Lisa</t>
  </si>
  <si>
    <t>West</t>
  </si>
  <si>
    <t>ADC</t>
  </si>
  <si>
    <t>Full Time</t>
  </si>
  <si>
    <t>DMR</t>
  </si>
  <si>
    <t>Taylor, Hector</t>
  </si>
  <si>
    <t>Half-Time</t>
  </si>
  <si>
    <t>DM</t>
  </si>
  <si>
    <t>Dawson, Jonathan</t>
  </si>
  <si>
    <t>Duran, Brian</t>
  </si>
  <si>
    <t>Taft</t>
  </si>
  <si>
    <t>Hourly</t>
  </si>
  <si>
    <t>Weber, Larry</t>
  </si>
  <si>
    <t>Watson</t>
  </si>
  <si>
    <t>M</t>
  </si>
  <si>
    <t>Pratt, Erik</t>
  </si>
  <si>
    <t>North</t>
  </si>
  <si>
    <t>Training</t>
  </si>
  <si>
    <t>Contract</t>
  </si>
  <si>
    <t>Oconnor, Kent</t>
  </si>
  <si>
    <t>Spencer, Boyd</t>
  </si>
  <si>
    <t>Main</t>
  </si>
  <si>
    <t>Wiggins, Frank</t>
  </si>
  <si>
    <t>Tanner, Timothy</t>
  </si>
  <si>
    <t>Strickland, Rajean</t>
  </si>
  <si>
    <t>D</t>
  </si>
  <si>
    <t>Chase, Troy</t>
  </si>
  <si>
    <t>Brewer, Kent</t>
  </si>
  <si>
    <t>Wilkins, Jesse</t>
  </si>
  <si>
    <t>White, Daniel</t>
  </si>
  <si>
    <t>Holland, Donald</t>
  </si>
  <si>
    <t>South</t>
  </si>
  <si>
    <t>Rowe, Ken</t>
  </si>
  <si>
    <t>Burton, Cam</t>
  </si>
  <si>
    <t>Phillips, Liesl</t>
  </si>
  <si>
    <t>R</t>
  </si>
  <si>
    <t>Gallagher, Johnson</t>
  </si>
  <si>
    <t>Wolf, Debbie</t>
  </si>
  <si>
    <t>Todd, Steven</t>
  </si>
  <si>
    <t>McKenzie, Michelle</t>
  </si>
  <si>
    <t>Environmental Compliance</t>
  </si>
  <si>
    <t>Thornton, Charles</t>
  </si>
  <si>
    <t>Dunn, Matthew</t>
  </si>
  <si>
    <t>Potter, Dawn</t>
  </si>
  <si>
    <t>Carroll, Lesa</t>
  </si>
  <si>
    <t>Fleming, Irv</t>
  </si>
  <si>
    <t>Nguyen, Dennis</t>
  </si>
  <si>
    <t>Blair, Sperry</t>
  </si>
  <si>
    <t>Wyatt, Kelly</t>
  </si>
  <si>
    <t>Walton, Benjamin</t>
  </si>
  <si>
    <t>Beck, Craig</t>
  </si>
  <si>
    <t>Phelps, Gretchen</t>
  </si>
  <si>
    <t>Bond, John</t>
  </si>
  <si>
    <t>Chang, Gabriel</t>
  </si>
  <si>
    <t>Bullock, Greg</t>
  </si>
  <si>
    <t>Facilities/Engineering</t>
  </si>
  <si>
    <t>Wheeler, Meegan</t>
  </si>
  <si>
    <t>Cunningham, Denise</t>
  </si>
  <si>
    <t>Simpson, Jimmy</t>
  </si>
  <si>
    <t>Griffith, Michelle</t>
  </si>
  <si>
    <t>Powers, Tia</t>
  </si>
  <si>
    <t>Navarro, Marc</t>
  </si>
  <si>
    <t>Briggs, Bryan</t>
  </si>
  <si>
    <t>Warren, Jean</t>
  </si>
  <si>
    <t>McDonald, Debra</t>
  </si>
  <si>
    <t>Pitts, Dana</t>
  </si>
  <si>
    <t>Pruitt, Randy</t>
  </si>
  <si>
    <t>Nicholson, Lee</t>
  </si>
  <si>
    <t>Matthews, Diane</t>
  </si>
  <si>
    <t>Norris, Tamara</t>
  </si>
  <si>
    <t>Weiss, Marisa</t>
  </si>
  <si>
    <t>Lawrence, Ronald</t>
  </si>
  <si>
    <t>Sherman, Karin</t>
  </si>
  <si>
    <t>Harmon, Paul</t>
  </si>
  <si>
    <t>Vance, Cheryl</t>
  </si>
  <si>
    <t>Swanson, Vicki</t>
  </si>
  <si>
    <t>Steele, Gerald</t>
  </si>
  <si>
    <t>Richardson, Debbie</t>
  </si>
  <si>
    <t>Whitehead, Carolyn</t>
  </si>
  <si>
    <t>Flowers, Kathleen</t>
  </si>
  <si>
    <t>Huff, Erik</t>
  </si>
  <si>
    <t>Deleon, Jaquelyn</t>
  </si>
  <si>
    <t>Kent, Angus</t>
  </si>
  <si>
    <t>Wallace, Timothy</t>
  </si>
  <si>
    <t>Nichols, Nathaniel</t>
  </si>
  <si>
    <t>Morgan, Patricia</t>
  </si>
  <si>
    <t>Harding, Erin</t>
  </si>
  <si>
    <t>Hood, Renee</t>
  </si>
  <si>
    <t>Hickman, John</t>
  </si>
  <si>
    <t>Schneider, Gay</t>
  </si>
  <si>
    <t>Stone, Brian</t>
  </si>
  <si>
    <t>Goodman, Kuyler</t>
  </si>
  <si>
    <t>Simmons, Robert</t>
  </si>
  <si>
    <t>Wolfe, Keith</t>
  </si>
  <si>
    <t>Conway, Brett</t>
  </si>
  <si>
    <t>Mendoza, Bobby</t>
  </si>
  <si>
    <t>James, Lynn</t>
  </si>
  <si>
    <t>Porter, Rachel</t>
  </si>
  <si>
    <t>Mullins, Angela</t>
  </si>
  <si>
    <t>Poole, Tracy</t>
  </si>
  <si>
    <t>Farrell, Laura</t>
  </si>
  <si>
    <t>Perry, Christopher</t>
  </si>
  <si>
    <t>Fletcher, Brian</t>
  </si>
  <si>
    <t>York, Steven</t>
  </si>
  <si>
    <t>Hudson, Lorna</t>
  </si>
  <si>
    <t>May, Steve</t>
  </si>
  <si>
    <t>Booker, Judith</t>
  </si>
  <si>
    <t>Dorsey, Matthew</t>
  </si>
  <si>
    <t>Gardner, Anthony</t>
  </si>
  <si>
    <t>Hammond, Robert</t>
  </si>
  <si>
    <t>Clayton, Gregory</t>
  </si>
  <si>
    <t>Martinez, Kathleen</t>
  </si>
  <si>
    <t>Becker, Gretchen</t>
  </si>
  <si>
    <t>Thompson, John</t>
  </si>
  <si>
    <t>Cortez, Jack</t>
  </si>
  <si>
    <t>Green Building</t>
  </si>
  <si>
    <t>Hardin, Gregory</t>
  </si>
  <si>
    <t>Pacheco, Therese</t>
  </si>
  <si>
    <t>Stokes, Jonathan</t>
  </si>
  <si>
    <t>Kerr, Mihaela</t>
  </si>
  <si>
    <t>Juarez, Neill</t>
  </si>
  <si>
    <t>Wade, Kevin</t>
  </si>
  <si>
    <t>Cohen, Bruce</t>
  </si>
  <si>
    <t>Norton, Bruce</t>
  </si>
  <si>
    <t>Environmental Health/Safety</t>
  </si>
  <si>
    <t>Gomez, Ed</t>
  </si>
  <si>
    <t>Carey, Andrea</t>
  </si>
  <si>
    <t>Kim, Deborah</t>
  </si>
  <si>
    <t>Foley, Peter</t>
  </si>
  <si>
    <t>Landry, Linda</t>
  </si>
  <si>
    <t>Hill, Robin</t>
  </si>
  <si>
    <t>Malone, Daniel</t>
  </si>
  <si>
    <t>Hawkins, Douglas</t>
  </si>
  <si>
    <t>Baker, Barney</t>
  </si>
  <si>
    <t>Creative</t>
  </si>
  <si>
    <t>Allison, Timothy</t>
  </si>
  <si>
    <t>McCoy, Preston</t>
  </si>
  <si>
    <t>Maxwell, Jill</t>
  </si>
  <si>
    <t>Garner, Terry</t>
  </si>
  <si>
    <t>Durham, Troy</t>
  </si>
  <si>
    <t>Ray, ReAnnon</t>
  </si>
  <si>
    <t>Winters, Shaun</t>
  </si>
  <si>
    <t>Roberson, Eileen</t>
  </si>
  <si>
    <t>Perkins, Donald</t>
  </si>
  <si>
    <t>Copeland, Roger</t>
  </si>
  <si>
    <t>Silva, Stephen</t>
  </si>
  <si>
    <t>Lloyd, John</t>
  </si>
  <si>
    <t>Park, Timothy</t>
  </si>
  <si>
    <t>Molina, Michael</t>
  </si>
  <si>
    <t>McDowell, Scott</t>
  </si>
  <si>
    <t>Nixon, Randy</t>
  </si>
  <si>
    <t>Figueroa, Leonard</t>
  </si>
  <si>
    <t>Hutchinson, Robin</t>
  </si>
  <si>
    <t>Nelson, Shira</t>
  </si>
  <si>
    <t>Human Resources</t>
  </si>
  <si>
    <t>Daniel, Robert</t>
  </si>
  <si>
    <t>Barnett, Brenda</t>
  </si>
  <si>
    <t>Gregory, Jon</t>
  </si>
  <si>
    <t>Ramos, Jan</t>
  </si>
  <si>
    <t>Calhoun, Dac Vinh</t>
  </si>
  <si>
    <t>Product Development</t>
  </si>
  <si>
    <t>Adams, David</t>
  </si>
  <si>
    <t>Bass, Justin</t>
  </si>
  <si>
    <t>Robertson, Nathan</t>
  </si>
  <si>
    <t>Young, Benjamin</t>
  </si>
  <si>
    <t>Nunez, Benning</t>
  </si>
  <si>
    <t>Shields, Robert</t>
  </si>
  <si>
    <t>Hardy, Svetlana</t>
  </si>
  <si>
    <t>Woodward, Tim</t>
  </si>
  <si>
    <t>Shaffer, Nobuko</t>
  </si>
  <si>
    <t>Hale, Deon</t>
  </si>
  <si>
    <t>Gates, Anne</t>
  </si>
  <si>
    <t>Lara, Mark</t>
  </si>
  <si>
    <t>Vazquez, Kenneth</t>
  </si>
  <si>
    <t>Montgomery, Chris</t>
  </si>
  <si>
    <t>Lee, Charles</t>
  </si>
  <si>
    <t>Curtis, Patrick</t>
  </si>
  <si>
    <t>Gallegos, Rick</t>
  </si>
  <si>
    <t>Morse, Michael</t>
  </si>
  <si>
    <t>Gross, Davin</t>
  </si>
  <si>
    <t>Newton, Leigh</t>
  </si>
  <si>
    <t>Noble, Michael</t>
  </si>
  <si>
    <t>Jordan, Mark</t>
  </si>
  <si>
    <t>Rich, Brent</t>
  </si>
  <si>
    <t>Evans, Rolin</t>
  </si>
  <si>
    <t>Santos, Garret</t>
  </si>
  <si>
    <t>Wise, Ted</t>
  </si>
  <si>
    <t>Townsend, Jerry</t>
  </si>
  <si>
    <t>Estrada, Joan</t>
  </si>
  <si>
    <t>Oliver, Francisco</t>
  </si>
  <si>
    <t>Clarke, Dennis</t>
  </si>
  <si>
    <t>Wagner, Lynne</t>
  </si>
  <si>
    <t>Mathis, Shari</t>
  </si>
  <si>
    <t>Chen, Jaime</t>
  </si>
  <si>
    <t>Reese, Marc</t>
  </si>
  <si>
    <t>Lowe, Michelle</t>
  </si>
  <si>
    <t>Cummings, Jose</t>
  </si>
  <si>
    <t>Padilla, Christopher</t>
  </si>
  <si>
    <t>Tran, Chad</t>
  </si>
  <si>
    <t>Major Mfg Projects</t>
  </si>
  <si>
    <t>Boone, Eric</t>
  </si>
  <si>
    <t>Romero, Randy</t>
  </si>
  <si>
    <t>Randolph, Kristin</t>
  </si>
  <si>
    <t>Miranda, Elena</t>
  </si>
  <si>
    <t>Gilmore, Terry</t>
  </si>
  <si>
    <t>Douglas, Kenneth</t>
  </si>
  <si>
    <t>Campos, Richard</t>
  </si>
  <si>
    <t>Rios, Fredrick</t>
  </si>
  <si>
    <t>Manufacturing</t>
  </si>
  <si>
    <t>DR</t>
  </si>
  <si>
    <t>Castro, Christopher</t>
  </si>
  <si>
    <t>Pierce, Karen</t>
  </si>
  <si>
    <t>Small, Athanasios</t>
  </si>
  <si>
    <t>Logan, Karen</t>
  </si>
  <si>
    <t>Tate, Zachary</t>
  </si>
  <si>
    <t>Baxter, Teresa</t>
  </si>
  <si>
    <t>Mercado, David</t>
  </si>
  <si>
    <t>Patel, Donald</t>
  </si>
  <si>
    <t>Rodriguez, Scott</t>
  </si>
  <si>
    <t>Conley, Mark</t>
  </si>
  <si>
    <t>Vincent, Guy</t>
  </si>
  <si>
    <t>Dixon, Richard</t>
  </si>
  <si>
    <t>Schultz, Norman</t>
  </si>
  <si>
    <t>Cox, Stephanie</t>
  </si>
  <si>
    <t>Conner, Mark</t>
  </si>
  <si>
    <t>Rojas, Charles</t>
  </si>
  <si>
    <t>McCall, Keith</t>
  </si>
  <si>
    <t>Burns, Fiona</t>
  </si>
  <si>
    <t>Herman, Henrietta</t>
  </si>
  <si>
    <t>Meyers, David</t>
  </si>
  <si>
    <t>Walker, Mike</t>
  </si>
  <si>
    <t>Butler, Roy</t>
  </si>
  <si>
    <t>Carrillo, Robert</t>
  </si>
  <si>
    <t>Bridges, Jeff</t>
  </si>
  <si>
    <t>Berry, Jacklyn</t>
  </si>
  <si>
    <t>Oneal, William</t>
  </si>
  <si>
    <t>Frazier, Chris</t>
  </si>
  <si>
    <t>Rice, Diane</t>
  </si>
  <si>
    <t>Sharp, Janine</t>
  </si>
  <si>
    <t>Boyer, John</t>
  </si>
  <si>
    <t>Allen, Thomas</t>
  </si>
  <si>
    <t>Cole, Elbert</t>
  </si>
  <si>
    <t>Boyd, Debra</t>
  </si>
  <si>
    <t>Larson, David</t>
  </si>
  <si>
    <t>Roth, Tony</t>
  </si>
  <si>
    <t>Stewart, Elizabeth</t>
  </si>
  <si>
    <t>Robinson, John</t>
  </si>
  <si>
    <t>Blackburn, Kathryn</t>
  </si>
  <si>
    <t>Gibbs, Debra</t>
  </si>
  <si>
    <t>Greene, Alexander</t>
  </si>
  <si>
    <t>Fuller, Brenda</t>
  </si>
  <si>
    <t>Callahan, Marilyn</t>
  </si>
  <si>
    <t>McConnell, Justin</t>
  </si>
  <si>
    <t>Smith, Koleen</t>
  </si>
  <si>
    <t>Herring, Joanna</t>
  </si>
  <si>
    <t>Fernandez, Marie</t>
  </si>
  <si>
    <t>Houston, Mark</t>
  </si>
  <si>
    <t>Francis, Todd</t>
  </si>
  <si>
    <t>Wright, Brad</t>
  </si>
  <si>
    <t>Sexton, John</t>
  </si>
  <si>
    <t>Dickerson, Lincoln</t>
  </si>
  <si>
    <t>Harris, Brian</t>
  </si>
  <si>
    <t>McGee, Carol</t>
  </si>
  <si>
    <t>Hobbs, Scott</t>
  </si>
  <si>
    <t>Merritt, Kevin</t>
  </si>
  <si>
    <t>Perez, Kim</t>
  </si>
  <si>
    <t>Eaton, Cris</t>
  </si>
  <si>
    <t>Brady, Traci</t>
  </si>
  <si>
    <t>Joseph, Christopher</t>
  </si>
  <si>
    <t>Golden, Christine</t>
  </si>
  <si>
    <t>Shelton, Donna</t>
  </si>
  <si>
    <t>Powell, Juli</t>
  </si>
  <si>
    <t>McBride, Grazyna</t>
  </si>
  <si>
    <t>Fields, Cathy</t>
  </si>
  <si>
    <t>Burgess, Cherie</t>
  </si>
  <si>
    <t>Melton, Scott</t>
  </si>
  <si>
    <t>Pittman, Bacardi</t>
  </si>
  <si>
    <t>Hurst, Thomas</t>
  </si>
  <si>
    <t>Colon, Donnie</t>
  </si>
  <si>
    <t>Williamson, Sumed</t>
  </si>
  <si>
    <t>English, David</t>
  </si>
  <si>
    <t>Combs, Rick</t>
  </si>
  <si>
    <t>Osborne, Bill</t>
  </si>
  <si>
    <t>Sanders, Troy</t>
  </si>
  <si>
    <t>Bradford, Raymond</t>
  </si>
  <si>
    <t>Sullivan, Robert</t>
  </si>
  <si>
    <t>Barber, Robbie</t>
  </si>
  <si>
    <t>Humphrey, Andrew</t>
  </si>
  <si>
    <t>Browning, Kathleen</t>
  </si>
  <si>
    <t>Whitaker, Jessica</t>
  </si>
  <si>
    <t>Bates, Verna</t>
  </si>
  <si>
    <t>Little, Steve</t>
  </si>
  <si>
    <t>Velasquez, Clint</t>
  </si>
  <si>
    <t>Ryan, Ryan</t>
  </si>
  <si>
    <t>House, Paul</t>
  </si>
  <si>
    <t>Petersen, Timothy</t>
  </si>
  <si>
    <t>Hampton, Catherine</t>
  </si>
  <si>
    <t>Miller, Jessica</t>
  </si>
  <si>
    <t>McKee, Michelle</t>
  </si>
  <si>
    <t>Barron, Michael</t>
  </si>
  <si>
    <t>Summers, Harold</t>
  </si>
  <si>
    <t>Atkins, Kevin</t>
  </si>
  <si>
    <t>Chambers, Richard</t>
  </si>
  <si>
    <t>Jacobs, Florianne</t>
  </si>
  <si>
    <t>Wilkinson, Gregory</t>
  </si>
  <si>
    <t>Pearson, Cassy</t>
  </si>
  <si>
    <t>Moran, Carol</t>
  </si>
  <si>
    <t>Huffman, Ignacio</t>
  </si>
  <si>
    <t>Marshall, Anita</t>
  </si>
  <si>
    <t>Clay, William</t>
  </si>
  <si>
    <t>Collins, Michael</t>
  </si>
  <si>
    <t>Elliott, Anthony</t>
  </si>
  <si>
    <t>Mitchell, Shannon</t>
  </si>
  <si>
    <t>Stafford, Rhonda</t>
  </si>
  <si>
    <t>Parker, Carl</t>
  </si>
  <si>
    <t>Kemp, Holly</t>
  </si>
  <si>
    <t>Richards, Richard</t>
  </si>
  <si>
    <t>Mendez, Max</t>
  </si>
  <si>
    <t>Brock, Ensley</t>
  </si>
  <si>
    <t>Sloan, Cindy</t>
  </si>
  <si>
    <t>Washington, Phillip</t>
  </si>
  <si>
    <t>Pena, Erik</t>
  </si>
  <si>
    <t>Finley, James</t>
  </si>
  <si>
    <t>Payne, Vicky</t>
  </si>
  <si>
    <t>McKinney, Chris</t>
  </si>
  <si>
    <t>Snow, Desiree</t>
  </si>
  <si>
    <t>Weaver, Eric</t>
  </si>
  <si>
    <t>Drake, Kyle</t>
  </si>
  <si>
    <t>Bradley, David</t>
  </si>
  <si>
    <t>Trujillo, Shawn</t>
  </si>
  <si>
    <t>Bell, David</t>
  </si>
  <si>
    <t>Lyons, Brian</t>
  </si>
  <si>
    <t>Ayers, Douglas</t>
  </si>
  <si>
    <t>Peters, Robert</t>
  </si>
  <si>
    <t>Benson, Troy</t>
  </si>
  <si>
    <t>McGuire, Rebecca</t>
  </si>
  <si>
    <t>Price, Diana</t>
  </si>
  <si>
    <t>Decker, Amy</t>
  </si>
  <si>
    <t>McLaughlin, Edward</t>
  </si>
  <si>
    <t>Diaz, David</t>
  </si>
  <si>
    <t>Davidson, Jaime</t>
  </si>
  <si>
    <t>Manning, John</t>
  </si>
  <si>
    <t>Harrison, Jonathan</t>
  </si>
  <si>
    <t>Moss, Chan</t>
  </si>
  <si>
    <t>Watson, Christian</t>
  </si>
  <si>
    <t>Coleman, Roque</t>
  </si>
  <si>
    <t>Patrick, Wendy</t>
  </si>
  <si>
    <t>Parrish, Debra</t>
  </si>
  <si>
    <t>Carson, Anthony</t>
  </si>
  <si>
    <t>Heath, Deborah</t>
  </si>
  <si>
    <t>Day, David</t>
  </si>
  <si>
    <t>Dominguez, Duane</t>
  </si>
  <si>
    <t>Flores, Angela</t>
  </si>
  <si>
    <t>Richard, Karen</t>
  </si>
  <si>
    <t>Nash, Mark</t>
  </si>
  <si>
    <t>Camacho, Stephanie</t>
  </si>
  <si>
    <t>Glover, Eugene</t>
  </si>
  <si>
    <t>Meyer, Charles</t>
  </si>
  <si>
    <t>Haynes, Ernest</t>
  </si>
  <si>
    <t>Rhodes, Brenda</t>
  </si>
  <si>
    <t>Hanson, Dennis</t>
  </si>
  <si>
    <t>Manufacturing Admin</t>
  </si>
  <si>
    <t>Wood, Larry</t>
  </si>
  <si>
    <t>Savage, John</t>
  </si>
  <si>
    <t>Carr, Susan</t>
  </si>
  <si>
    <t>Alexander, Charles</t>
  </si>
  <si>
    <t>Hernandez, Glenn</t>
  </si>
  <si>
    <t>Roberts, Jackie</t>
  </si>
  <si>
    <t>Trevino, Gary</t>
  </si>
  <si>
    <t>Marketing</t>
  </si>
  <si>
    <t>Knox, Lori</t>
  </si>
  <si>
    <t>Bishop, Juan</t>
  </si>
  <si>
    <t>Brooks, Richard</t>
  </si>
  <si>
    <t>Howard, Lisa</t>
  </si>
  <si>
    <t>Marquez, Thomas</t>
  </si>
  <si>
    <t>Reyes, Mary</t>
  </si>
  <si>
    <t>Reynolds, Barbara</t>
  </si>
  <si>
    <t>Lambert, Jody</t>
  </si>
  <si>
    <t>Leach, Jingwen</t>
  </si>
  <si>
    <t>Holmes, Tito</t>
  </si>
  <si>
    <t>Gill, Douglas</t>
  </si>
  <si>
    <t>Koch, Danielle</t>
  </si>
  <si>
    <t>Stephens, Bonnie</t>
  </si>
  <si>
    <t>Patton, Corey</t>
  </si>
  <si>
    <t>Chavez, Thomas</t>
  </si>
  <si>
    <t>Hull, Jeanne</t>
  </si>
  <si>
    <t>Hogan, Daniel</t>
  </si>
  <si>
    <t>Prince, Robert</t>
  </si>
  <si>
    <t>Randall, Yvonne</t>
  </si>
  <si>
    <t>Reed, Larry</t>
  </si>
  <si>
    <t>Love, Danny</t>
  </si>
  <si>
    <t>Campbell, Michael</t>
  </si>
  <si>
    <t>Valdez, Ann</t>
  </si>
  <si>
    <t>Hamilton, Theo</t>
  </si>
  <si>
    <t>Buckel, Patricia</t>
  </si>
  <si>
    <t>Fischer, David</t>
  </si>
  <si>
    <t>Spears, Melanie</t>
  </si>
  <si>
    <t>McLean, Richard</t>
  </si>
  <si>
    <t>Everett, Dan</t>
  </si>
  <si>
    <t>Robles, Charles</t>
  </si>
  <si>
    <t>Ingram, Matt</t>
  </si>
  <si>
    <t>Ross, Janice</t>
  </si>
  <si>
    <t>Lowery, Charles</t>
  </si>
  <si>
    <t>Gonzales, David</t>
  </si>
  <si>
    <t>Blevins, Carey</t>
  </si>
  <si>
    <t>Jones, John</t>
  </si>
  <si>
    <t>Bush, Rena</t>
  </si>
  <si>
    <t>Simon, Sheila</t>
  </si>
  <si>
    <t>Johnston, Daniel</t>
  </si>
  <si>
    <t>Tucker, James</t>
  </si>
  <si>
    <t>Johns, Chad</t>
  </si>
  <si>
    <t>Griffin, Debbi</t>
  </si>
  <si>
    <t>Waters, Alfred</t>
  </si>
  <si>
    <t>Caldwell, Pete</t>
  </si>
  <si>
    <t>Bryant, Douglas</t>
  </si>
  <si>
    <t>Weeks, Troy</t>
  </si>
  <si>
    <t>Barr, Jennifer</t>
  </si>
  <si>
    <t>Jensen, Kristina</t>
  </si>
  <si>
    <t>Moore, Robert</t>
  </si>
  <si>
    <t>Sellers, William</t>
  </si>
  <si>
    <t>Maynard, Susan</t>
  </si>
  <si>
    <t>Sales</t>
  </si>
  <si>
    <t>Norman, Rita</t>
  </si>
  <si>
    <t>Leon, Emily</t>
  </si>
  <si>
    <t>Vaughn, Harlon</t>
  </si>
  <si>
    <t>Arnold, Cole</t>
  </si>
  <si>
    <t>Kelly, Icelita</t>
  </si>
  <si>
    <t>Bowers, Tammy</t>
  </si>
  <si>
    <t>McCullough, Scott</t>
  </si>
  <si>
    <t>Owen, Robert</t>
  </si>
  <si>
    <t>Livingston, Lynette</t>
  </si>
  <si>
    <t>Lucas, John</t>
  </si>
  <si>
    <t>Byrd, Asa</t>
  </si>
  <si>
    <t>Short, Timothy</t>
  </si>
  <si>
    <t>McCarthy, Ryan</t>
  </si>
  <si>
    <t>Ball, Kirk</t>
  </si>
  <si>
    <t>Burke, Michael</t>
  </si>
  <si>
    <t>Pope, Duane</t>
  </si>
  <si>
    <t>Christensen, Jill</t>
  </si>
  <si>
    <t>Franklin, Alicia</t>
  </si>
  <si>
    <t>Moody, Matthew</t>
  </si>
  <si>
    <t>Bryan, Thomas</t>
  </si>
  <si>
    <t>Knight, Denise</t>
  </si>
  <si>
    <t>Stephenson, Matt</t>
  </si>
  <si>
    <t>Medina, Warren</t>
  </si>
  <si>
    <t>Wall, John</t>
  </si>
  <si>
    <t>Ellis, Brenda</t>
  </si>
  <si>
    <t>IT</t>
  </si>
  <si>
    <t>Ballard, Martin</t>
  </si>
  <si>
    <t>Reeves, Greg</t>
  </si>
  <si>
    <t>Sutton, Matthew</t>
  </si>
  <si>
    <t>Hancock, Allen</t>
  </si>
  <si>
    <t>Mathews, Marcia</t>
  </si>
  <si>
    <t>Saunders, Corey</t>
  </si>
  <si>
    <t>Banks, Ryan</t>
  </si>
  <si>
    <t>Fowler, John</t>
  </si>
  <si>
    <t>Greer, Brian</t>
  </si>
  <si>
    <t>Garrison, Chris</t>
  </si>
  <si>
    <t>Pace, Joseph</t>
  </si>
  <si>
    <t>Skinner, Jason</t>
  </si>
  <si>
    <t>Dudley, James</t>
  </si>
  <si>
    <t>Floyd, Eric</t>
  </si>
  <si>
    <t>Russell, Mark</t>
  </si>
  <si>
    <t>Chandler, Diane</t>
  </si>
  <si>
    <t>Mosley, Michael</t>
  </si>
  <si>
    <t>Robbins, Suzanne</t>
  </si>
  <si>
    <t>Walsh, Matthew</t>
  </si>
  <si>
    <t>Morris, Richelle</t>
  </si>
  <si>
    <t>Hess, Brian</t>
  </si>
  <si>
    <t>McClain, Steven</t>
  </si>
  <si>
    <t>Bennett, Chris</t>
  </si>
  <si>
    <t>Hodges, Lisa</t>
  </si>
  <si>
    <t>Bauer, Chris</t>
  </si>
  <si>
    <t>Best, Lara</t>
  </si>
  <si>
    <t>Guerrero, Laura</t>
  </si>
  <si>
    <t>Murray, Rebecca</t>
  </si>
  <si>
    <t>Anthony, Robert</t>
  </si>
  <si>
    <t>Sawyer, Catherine</t>
  </si>
  <si>
    <t>Alvarado, Sonia</t>
  </si>
  <si>
    <t>Olson, Melanie</t>
  </si>
  <si>
    <t>Peterson, Shaun</t>
  </si>
  <si>
    <t>Orr, Jennifer</t>
  </si>
  <si>
    <t>Cline, Rebecca</t>
  </si>
  <si>
    <t>Hines, Herb</t>
  </si>
  <si>
    <t>Underwood, Todd</t>
  </si>
  <si>
    <t>Terry, Karin</t>
  </si>
  <si>
    <t>Yates, Doug</t>
  </si>
  <si>
    <t>Luna, Rodney</t>
  </si>
  <si>
    <t>Wong, Dennis</t>
  </si>
  <si>
    <t>Mack, Barry</t>
  </si>
  <si>
    <t>Guerra, Karen</t>
  </si>
  <si>
    <t>Barton, Barry</t>
  </si>
  <si>
    <t>Professional Training Group</t>
  </si>
  <si>
    <t>Gentry, John</t>
  </si>
  <si>
    <t>Williams, Scott</t>
  </si>
  <si>
    <t>Lamb, John</t>
  </si>
  <si>
    <t>Parsons, Phillip</t>
  </si>
  <si>
    <t>Contreras, Dean</t>
  </si>
  <si>
    <t>Dodson, David</t>
  </si>
  <si>
    <t>Rodriquez, Denise</t>
  </si>
  <si>
    <t>Webb, Jim</t>
  </si>
  <si>
    <t>Cross, Marc</t>
  </si>
  <si>
    <t>Watts, Curtis</t>
  </si>
  <si>
    <t>Bartlett, Julia</t>
  </si>
  <si>
    <t>Garza, Anthony</t>
  </si>
  <si>
    <t>Maldonado, Robert</t>
  </si>
  <si>
    <t>Estes, Mary</t>
  </si>
  <si>
    <t>Hartman, Michael</t>
  </si>
  <si>
    <t>Gutierrez, Regina</t>
  </si>
  <si>
    <t>Account Management</t>
  </si>
  <si>
    <t>West, Jeffrey</t>
  </si>
  <si>
    <t>Farmer, Suzanne</t>
  </si>
  <si>
    <t>Grant, Leonard</t>
  </si>
  <si>
    <t>Hayes, Edward</t>
  </si>
  <si>
    <t>Horn, George</t>
  </si>
  <si>
    <t>Frost, Adam</t>
  </si>
  <si>
    <t>Fitzgerald, George</t>
  </si>
  <si>
    <t>Carter, Allan</t>
  </si>
  <si>
    <t>Kirby, Michael</t>
  </si>
  <si>
    <t>Henson, Debra</t>
  </si>
  <si>
    <t>Higgins, Angela</t>
  </si>
  <si>
    <t>Cobb, Nicole</t>
  </si>
  <si>
    <t>Barker, Heidi</t>
  </si>
  <si>
    <t>Atkinson, Danielle</t>
  </si>
  <si>
    <t>Watkins, Gary</t>
  </si>
  <si>
    <t>Gilbert, Shannon</t>
  </si>
  <si>
    <t>Christian, Melissa</t>
  </si>
  <si>
    <t>Scott, Todd</t>
  </si>
  <si>
    <t>Burnett, Kevin</t>
  </si>
  <si>
    <t>Ayala, Polly</t>
  </si>
  <si>
    <t>Rivers, Douglas</t>
  </si>
  <si>
    <t>Neal, Sally</t>
  </si>
  <si>
    <t>Freeman, Dennis</t>
  </si>
  <si>
    <t>French, Robert</t>
  </si>
  <si>
    <t>Edwards, Phillip</t>
  </si>
  <si>
    <t>Lynch, Scott</t>
  </si>
  <si>
    <t>Shaw, Pat</t>
  </si>
  <si>
    <t>Jefferson, Elaine</t>
  </si>
  <si>
    <t>Booth, Raquel</t>
  </si>
  <si>
    <t>Soto, Christopher</t>
  </si>
  <si>
    <t>Serrano, Al</t>
  </si>
  <si>
    <t>Vasquez, Michael</t>
  </si>
  <si>
    <t>Shepherd, Annie</t>
  </si>
  <si>
    <t>Roman, Teri</t>
  </si>
  <si>
    <t>Cain, Lon</t>
  </si>
  <si>
    <t>Bean, Deborah</t>
  </si>
  <si>
    <t>Jackson, Eric</t>
  </si>
  <si>
    <t>Lindsey, Deborah</t>
  </si>
  <si>
    <t>Lawson, Erin</t>
  </si>
  <si>
    <t>Harper, Cynthia</t>
  </si>
  <si>
    <t>Preston, Chris</t>
  </si>
  <si>
    <t>Schmidt, Michael</t>
  </si>
  <si>
    <t>Ward, Williams</t>
  </si>
  <si>
    <t>William, William</t>
  </si>
  <si>
    <t>Gordon, Diane</t>
  </si>
  <si>
    <t>Ramsey, Nathaniel</t>
  </si>
  <si>
    <t>Morrow, Richard</t>
  </si>
  <si>
    <t>Andrews, Diane</t>
  </si>
  <si>
    <t>Anderson, Teason</t>
  </si>
  <si>
    <t>Howell, Douglas</t>
  </si>
  <si>
    <t>Vargas, Bryant</t>
  </si>
  <si>
    <t>Long, Gary</t>
  </si>
  <si>
    <t>Wiley, Gustavo</t>
  </si>
  <si>
    <t>Cannon, Jenny</t>
  </si>
  <si>
    <t>Walters, Ann</t>
  </si>
  <si>
    <t>Espinoza, Derrell</t>
  </si>
  <si>
    <t>Frank, William</t>
  </si>
  <si>
    <t>Austin, William</t>
  </si>
  <si>
    <t>Fox, Ellen</t>
  </si>
  <si>
    <t>Castillo, Sheri</t>
  </si>
  <si>
    <t>Cameron, John</t>
  </si>
  <si>
    <t>Wilson, Jessica</t>
  </si>
  <si>
    <t>Morton, Brian</t>
  </si>
  <si>
    <t>Delgado, Dale</t>
  </si>
  <si>
    <t>Walls, Brian</t>
  </si>
  <si>
    <t>Mann, Lowell</t>
  </si>
  <si>
    <t>Herrera, Shawn</t>
  </si>
  <si>
    <t>Hunter, Lisa</t>
  </si>
  <si>
    <t>Chapman, Jessica</t>
  </si>
  <si>
    <t>Bowman, Michael</t>
  </si>
  <si>
    <t>Moses, Mark</t>
  </si>
  <si>
    <t>Shannon, Kevin</t>
  </si>
  <si>
    <t>Stanley, Eric</t>
  </si>
  <si>
    <t>Ashley, Michael</t>
  </si>
  <si>
    <t>Holloway, Chris</t>
  </si>
  <si>
    <t>Jennings, Gary</t>
  </si>
  <si>
    <t>Reid, Elizabeth</t>
  </si>
  <si>
    <t>Jenkins, Scott</t>
  </si>
  <si>
    <t>Glass, John</t>
  </si>
  <si>
    <t>Woodard, Charles</t>
  </si>
  <si>
    <t>Ford, Matt</t>
  </si>
  <si>
    <t>Solis, Daniel</t>
  </si>
  <si>
    <t>Villarreal, Stephen</t>
  </si>
  <si>
    <t>Doyle, Leslie</t>
  </si>
  <si>
    <t>Curry, Hunyen</t>
  </si>
  <si>
    <t>Wells, Carlos</t>
  </si>
  <si>
    <t>Cabe, Max</t>
  </si>
  <si>
    <t>King, Taslim</t>
  </si>
  <si>
    <t>Quality Assurance</t>
  </si>
  <si>
    <t>Adkins, Michael</t>
  </si>
  <si>
    <t>Fisher, Maria</t>
  </si>
  <si>
    <t>Foster, Blane</t>
  </si>
  <si>
    <t>Rogers, Colleen</t>
  </si>
  <si>
    <t>Wilcox, Robert</t>
  </si>
  <si>
    <t>Abbott, James</t>
  </si>
  <si>
    <t>Kirk, Chris</t>
  </si>
  <si>
    <t>Black, Cliff</t>
  </si>
  <si>
    <t>Johnson, Mary Jo</t>
  </si>
  <si>
    <t>Moreno, Chris</t>
  </si>
  <si>
    <t>Alvarez, Steven</t>
  </si>
  <si>
    <t>Strong, Lisa</t>
  </si>
  <si>
    <t>Charles, Jeffrey</t>
  </si>
  <si>
    <t>Mason, Suzanne</t>
  </si>
  <si>
    <t>Acosta, Robert</t>
  </si>
  <si>
    <t>Pugh, Lawrence</t>
  </si>
  <si>
    <t>McDaniel, Tamara</t>
  </si>
  <si>
    <t>Hoffman, Brian D</t>
  </si>
  <si>
    <t>Carpenter, Ronald</t>
  </si>
  <si>
    <t>Stevens, Andrew</t>
  </si>
  <si>
    <t>Harrell, Cristin</t>
  </si>
  <si>
    <t>Dyer, Carrie</t>
  </si>
  <si>
    <t>Blankenship, Roger</t>
  </si>
  <si>
    <t>Barnes, Grant</t>
  </si>
  <si>
    <t>Turner, Ray</t>
  </si>
  <si>
    <t>Solomon, Michael</t>
  </si>
  <si>
    <t>Clark, William</t>
  </si>
  <si>
    <t>Tyler, Javier</t>
  </si>
  <si>
    <t>Owens, Dwight</t>
  </si>
  <si>
    <t>Schroeder, Bennet</t>
  </si>
  <si>
    <t>Henry, Craig</t>
  </si>
  <si>
    <t>Guzman, Don</t>
  </si>
  <si>
    <t>Marks, LaReina</t>
  </si>
  <si>
    <t>Aguilar, Kevin</t>
  </si>
  <si>
    <t>Gaines, Sheela</t>
  </si>
  <si>
    <t>Rush, Lateef</t>
  </si>
  <si>
    <t>Munoz, Michael</t>
  </si>
  <si>
    <t>Horton, Cleatis</t>
  </si>
  <si>
    <t>Lane, Brandyn</t>
  </si>
  <si>
    <t>Duncan, George</t>
  </si>
  <si>
    <t>Bruce, Kevin</t>
  </si>
  <si>
    <t>Ruiz, Randall</t>
  </si>
  <si>
    <t>Warner, Stephen</t>
  </si>
  <si>
    <t>Glenn, Christopher</t>
  </si>
  <si>
    <t>Vega, Alexandra</t>
  </si>
  <si>
    <t>Murphy, Jeff</t>
  </si>
  <si>
    <t>Middleton, Jen</t>
  </si>
  <si>
    <t>Walter, Michael</t>
  </si>
  <si>
    <t>Ferguson, John</t>
  </si>
  <si>
    <t>Dennis, Paul</t>
  </si>
  <si>
    <t>Collier, Dean</t>
  </si>
  <si>
    <t>Santiago, Michael</t>
  </si>
  <si>
    <t>Paul, Michael</t>
  </si>
  <si>
    <t>Branch, Brady</t>
  </si>
  <si>
    <t>Hughes, Kevin</t>
  </si>
  <si>
    <t>Harrington, Aron</t>
  </si>
  <si>
    <t>Hatfield, Carl</t>
  </si>
  <si>
    <t>Torres, Bruce</t>
  </si>
  <si>
    <t>McCormick, Hsi</t>
  </si>
  <si>
    <t>Miles, Kenneth</t>
  </si>
  <si>
    <t>Massey, Mark</t>
  </si>
  <si>
    <t>Cooper, Lisa</t>
  </si>
  <si>
    <t>Monroe, Justin</t>
  </si>
  <si>
    <t>Obrien, Madelyn</t>
  </si>
  <si>
    <t>Woods, Marcus</t>
  </si>
  <si>
    <t>Hoover, Evangeline</t>
  </si>
  <si>
    <t>Dean, Gayla</t>
  </si>
  <si>
    <t>Holt, Robert</t>
  </si>
  <si>
    <t>Hodge, Craig</t>
  </si>
  <si>
    <t>Avila, Jody</t>
  </si>
  <si>
    <t>Velez, Letitia</t>
  </si>
  <si>
    <t>Baldwin, Ray</t>
  </si>
  <si>
    <t>George, Jessica</t>
  </si>
  <si>
    <t>Quality Control</t>
  </si>
  <si>
    <t>Rodgers, Daniel</t>
  </si>
  <si>
    <t>Giles, Kathleen</t>
  </si>
  <si>
    <t>Kelley, Nancy</t>
  </si>
  <si>
    <t>Armstrong, David</t>
  </si>
  <si>
    <t>Barrett, John</t>
  </si>
  <si>
    <t>Quinn, Cinnamon</t>
  </si>
  <si>
    <t>Keller, Jason</t>
  </si>
  <si>
    <t>Sparks, Terri</t>
  </si>
  <si>
    <t>Lang, Dana</t>
  </si>
  <si>
    <t>Singleton, David</t>
  </si>
  <si>
    <t>Hensley, William</t>
  </si>
  <si>
    <t>Blackwell, Brandon</t>
  </si>
  <si>
    <t>Erickson, Ricky</t>
  </si>
  <si>
    <t>Leonard, Paul</t>
  </si>
  <si>
    <t>McIntosh, Jeremy</t>
  </si>
  <si>
    <t>Ramirez, Keith</t>
  </si>
  <si>
    <t>Kramer, Faye</t>
  </si>
  <si>
    <t>Palmer, Terry</t>
  </si>
  <si>
    <t>Daniels, Janet</t>
  </si>
  <si>
    <t>Graves, Michael</t>
  </si>
  <si>
    <t>Hicks, Monica</t>
  </si>
  <si>
    <t>Newman, Aria</t>
  </si>
  <si>
    <t>Zimmerman, Julian</t>
  </si>
  <si>
    <t>Roy, Margarita</t>
  </si>
  <si>
    <t>Welch, Michael</t>
  </si>
  <si>
    <t>Pennington, Gary</t>
  </si>
  <si>
    <t>Hunt, Norman</t>
  </si>
  <si>
    <t>Casey, Ronald</t>
  </si>
  <si>
    <t>Grimes, Jeffrey</t>
  </si>
  <si>
    <t>Sandoval, James</t>
  </si>
  <si>
    <t>Beasley, Timothy</t>
  </si>
  <si>
    <t>Morrison, Julie</t>
  </si>
  <si>
    <t>Schwartz, Joseph</t>
  </si>
  <si>
    <t>Hansen, Andrew</t>
  </si>
  <si>
    <t>Morales, Linda</t>
  </si>
  <si>
    <t>Ortega, Jeffrey</t>
  </si>
  <si>
    <t>Mills, Melissa</t>
  </si>
  <si>
    <t>Stevenson, Michael</t>
  </si>
  <si>
    <t>Ellison, Melyssa</t>
  </si>
  <si>
    <t>Sheppard, Curtis</t>
  </si>
  <si>
    <t>Keith, Thomas</t>
  </si>
  <si>
    <t>Garrett, Chris</t>
  </si>
  <si>
    <t>Cook, Mark</t>
  </si>
  <si>
    <t>Bowen, Kes</t>
  </si>
  <si>
    <t>Davis, Tonya</t>
  </si>
  <si>
    <t>Hubbard, Sandra</t>
  </si>
  <si>
    <t>Blake, Thomas</t>
  </si>
  <si>
    <t>Buchanan, Dennis</t>
  </si>
  <si>
    <t>Brown, Donald</t>
  </si>
  <si>
    <t>Harvey, Michael</t>
  </si>
  <si>
    <t>Ware, David</t>
  </si>
  <si>
    <t>Parks, Christopher</t>
  </si>
  <si>
    <t>Kennedy, Kimberly</t>
  </si>
  <si>
    <t>Salazar, Ruben</t>
  </si>
  <si>
    <t>Davenport, Troy</t>
  </si>
  <si>
    <t>Cochran, Andrea</t>
  </si>
  <si>
    <t>Wilkerson, Claudia</t>
  </si>
  <si>
    <t>Snyder, Duane</t>
  </si>
  <si>
    <t>Myers, Marc</t>
  </si>
  <si>
    <t>Beard, Sandi</t>
  </si>
  <si>
    <t>Willis, Ralph</t>
  </si>
  <si>
    <t>Crawford, Ronald</t>
  </si>
  <si>
    <t>Mueller, Philip</t>
  </si>
  <si>
    <t>Rivera, Timothy</t>
  </si>
  <si>
    <t>Gibson, Janet</t>
  </si>
  <si>
    <t>Graham, David</t>
  </si>
  <si>
    <t>Lopez, Stephen</t>
  </si>
  <si>
    <t>Ortiz, Cynthia</t>
  </si>
  <si>
    <t>Hall, Jenny</t>
  </si>
  <si>
    <t>Cruz, Janene</t>
  </si>
  <si>
    <t>Jimenez, Dominic</t>
  </si>
  <si>
    <t>Sanchez, Greg</t>
  </si>
  <si>
    <t>Thomas, Shannon</t>
  </si>
  <si>
    <t>Larsen, Lara</t>
  </si>
  <si>
    <t>Goodwin, April</t>
  </si>
  <si>
    <t>Gray, Mark</t>
  </si>
  <si>
    <t>Sims, Don</t>
  </si>
  <si>
    <t>Marsh, Cynthia</t>
  </si>
  <si>
    <t>Martin, Terry</t>
  </si>
  <si>
    <t>Craig, Alan</t>
  </si>
  <si>
    <t>Hopkins, Lisa</t>
  </si>
  <si>
    <t>Rose, Mark</t>
  </si>
  <si>
    <t>Salinas, Jon</t>
  </si>
  <si>
    <t>Gonzalez, David</t>
  </si>
  <si>
    <t>Garcia, Karen</t>
  </si>
  <si>
    <t>Klein, Robert</t>
  </si>
  <si>
    <t>Sweeney, Barbara</t>
  </si>
  <si>
    <t>Hart, Richard</t>
  </si>
  <si>
    <t>McClure, Gary</t>
  </si>
  <si>
    <t>Lewis, Frederick</t>
  </si>
  <si>
    <t>Henderson, Anthony</t>
  </si>
  <si>
    <t>Lester, Sherri</t>
  </si>
  <si>
    <t>Webster, David</t>
  </si>
  <si>
    <t>Bailey, Victor</t>
  </si>
  <si>
    <t>Research Center</t>
  </si>
  <si>
    <t>Montoya, Lisa</t>
  </si>
  <si>
    <t>Dalton, Carol</t>
  </si>
  <si>
    <t>Patterson, Robert</t>
  </si>
  <si>
    <t>Leblanc, Jenny</t>
  </si>
  <si>
    <t>Olsen, Ewan</t>
  </si>
  <si>
    <t>Research/Development</t>
  </si>
  <si>
    <t>Green, Kim</t>
  </si>
  <si>
    <t>Bradshaw, Sheryl</t>
  </si>
  <si>
    <t>Riley, David</t>
  </si>
  <si>
    <t>Flynn, Melissa</t>
  </si>
  <si>
    <t>New Salary</t>
  </si>
  <si>
    <t>Tax Rate</t>
  </si>
  <si>
    <t>Name</t>
  </si>
  <si>
    <t>Dep</t>
  </si>
  <si>
    <t>Booth, Ron</t>
  </si>
  <si>
    <t>Brennan, Tito</t>
  </si>
  <si>
    <t>Caballero, Richard</t>
  </si>
  <si>
    <t>Carmichael, George</t>
  </si>
  <si>
    <t>Christinelli, David</t>
  </si>
  <si>
    <t>Collins, Quinn</t>
  </si>
  <si>
    <t>Hanks, Sally</t>
  </si>
  <si>
    <t>Haverland, Judy</t>
  </si>
  <si>
    <t>Hendricks, Anne</t>
  </si>
  <si>
    <t>Hewitt, Steven</t>
  </si>
  <si>
    <t>Ikehara, Bud</t>
  </si>
  <si>
    <t>Jacobson, Greg</t>
  </si>
  <si>
    <t>James, June</t>
  </si>
  <si>
    <t>Johnson, Claudia</t>
  </si>
  <si>
    <t>Julien, Susan</t>
  </si>
  <si>
    <t>Keller, Lynda G</t>
  </si>
  <si>
    <t>Kendrick, Bacardi</t>
  </si>
  <si>
    <t>Kopfe, Siobhan</t>
  </si>
  <si>
    <t>Leifheit, Kevin</t>
  </si>
  <si>
    <t>Malone, Carl</t>
  </si>
  <si>
    <t>Mandel, Laura</t>
  </si>
  <si>
    <t>Marshall, Traci</t>
  </si>
  <si>
    <t>Martyr, Angela</t>
  </si>
  <si>
    <t>Metzger, Sheila</t>
  </si>
  <si>
    <t>Miller, Betsy</t>
  </si>
  <si>
    <t>Mills, Irene</t>
  </si>
  <si>
    <t>Nicolaus, Gary</t>
  </si>
  <si>
    <t>Parker, Yvonne</t>
  </si>
  <si>
    <t>Rodriguez, Michael</t>
  </si>
  <si>
    <t>Roys, Karen</t>
  </si>
  <si>
    <t>Schirmer, Benjamin</t>
  </si>
  <si>
    <t>Sebastian, Julie</t>
  </si>
  <si>
    <t>Sonnenberg, Diane</t>
  </si>
  <si>
    <t>Stenquist, Allen</t>
  </si>
  <si>
    <t>Stephens, Vicky</t>
  </si>
  <si>
    <t>RateTable</t>
  </si>
  <si>
    <t>Rating</t>
  </si>
  <si>
    <t>Numerical Score</t>
  </si>
  <si>
    <t>Excellent</t>
  </si>
  <si>
    <t>Babbitt, George</t>
  </si>
  <si>
    <t>Fair</t>
  </si>
  <si>
    <t>Very Good</t>
  </si>
  <si>
    <t>Checker, Charles</t>
  </si>
  <si>
    <t>Satisfactory</t>
  </si>
  <si>
    <t>Good</t>
  </si>
  <si>
    <t>Belli, Melvin</t>
  </si>
  <si>
    <t>Bench, John</t>
  </si>
  <si>
    <t>Bickle, Travis</t>
  </si>
  <si>
    <t>Poor</t>
  </si>
  <si>
    <t>Martinet, Jean</t>
  </si>
  <si>
    <t>Fail</t>
  </si>
  <si>
    <t>Cabot, Sebastian</t>
  </si>
  <si>
    <t>Carson, Kit</t>
  </si>
  <si>
    <t>Chauvin, Nicolas</t>
  </si>
  <si>
    <t>Bates, Norman</t>
  </si>
  <si>
    <t>Björling, Jussi</t>
  </si>
  <si>
    <t>Claypool, Ida</t>
  </si>
  <si>
    <t>SS#</t>
  </si>
  <si>
    <t>Start Date</t>
  </si>
  <si>
    <t>Check-in Time</t>
  </si>
  <si>
    <t>End Date</t>
  </si>
  <si>
    <t>Check-out Time</t>
  </si>
  <si>
    <t>Days Elapsed</t>
  </si>
  <si>
    <t>Time Elapsed</t>
  </si>
  <si>
    <t>Installation Date</t>
  </si>
  <si>
    <t>Life Span in days</t>
  </si>
  <si>
    <t>Replacement Date</t>
  </si>
  <si>
    <t>90 Days Before</t>
  </si>
  <si>
    <t>Date</t>
  </si>
  <si>
    <t>90 Days After</t>
  </si>
  <si>
    <t xml:space="preserve"> 30-99</t>
  </si>
  <si>
    <t xml:space="preserve"> 0- 29</t>
  </si>
  <si>
    <t>Current Date</t>
  </si>
  <si>
    <t>Due Date</t>
  </si>
  <si>
    <t>Days from Due Date</t>
  </si>
  <si>
    <t>Current Time</t>
  </si>
  <si>
    <t>Sale Date</t>
  </si>
  <si>
    <t>Day of the Week</t>
  </si>
  <si>
    <t>Start
Date</t>
  </si>
  <si>
    <t>End
Date</t>
  </si>
  <si>
    <t>Working
Days</t>
  </si>
  <si>
    <t>Holidays</t>
  </si>
  <si>
    <t>Project
Length</t>
  </si>
  <si>
    <t>Which date will the project end</t>
  </si>
  <si>
    <t>How many workdays between the dates</t>
  </si>
  <si>
    <t>Which day of the week is the following date</t>
  </si>
  <si>
    <t>How many days to due date</t>
  </si>
  <si>
    <t>Contact</t>
  </si>
  <si>
    <t>First</t>
  </si>
  <si>
    <t>Last</t>
  </si>
  <si>
    <t>Part #</t>
  </si>
  <si>
    <t>O'BRIEN, DONNA</t>
  </si>
  <si>
    <t>O'Brien, Donna</t>
  </si>
  <si>
    <t>MARK</t>
  </si>
  <si>
    <t>BAKER</t>
  </si>
  <si>
    <t>9c0k904</t>
  </si>
  <si>
    <t>CATALANO, ROBERT</t>
  </si>
  <si>
    <t>SHEILA</t>
  </si>
  <si>
    <t>HANSEN</t>
  </si>
  <si>
    <t>3g6g702</t>
  </si>
  <si>
    <t>BAKER,  MARK</t>
  </si>
  <si>
    <t>MARILYN</t>
  </si>
  <si>
    <t>FIER</t>
  </si>
  <si>
    <t>3v6f140</t>
  </si>
  <si>
    <t>HANSEN, SHEILA ANN</t>
  </si>
  <si>
    <t>MORRIS</t>
  </si>
  <si>
    <t>3g7r230</t>
  </si>
  <si>
    <t>FIER, MARILYN</t>
  </si>
  <si>
    <t>JUSSI</t>
  </si>
  <si>
    <t>BJÖRLING</t>
  </si>
  <si>
    <t>6v4m198</t>
  </si>
  <si>
    <t>MACDONALD, MARK</t>
  </si>
  <si>
    <t>RYAN</t>
  </si>
  <si>
    <t>LONG</t>
  </si>
  <si>
    <t>9f9h302</t>
  </si>
  <si>
    <t>MORGAN-JONES, ERIC</t>
  </si>
  <si>
    <t>JACKIE</t>
  </si>
  <si>
    <t>FITZGERALD</t>
  </si>
  <si>
    <t>5y6d919</t>
  </si>
  <si>
    <t>LONG, RYAN</t>
  </si>
  <si>
    <t>RICCARDO</t>
  </si>
  <si>
    <t>MUTI</t>
  </si>
  <si>
    <t>2w7s145</t>
  </si>
  <si>
    <t>FITZGERALD, JACKIE</t>
  </si>
  <si>
    <t>LIESL</t>
  </si>
  <si>
    <t>TIDWELL</t>
  </si>
  <si>
    <t>4i2w316</t>
  </si>
  <si>
    <t>TIDWELL, LIESL</t>
  </si>
  <si>
    <t>JEFFREY</t>
  </si>
  <si>
    <t>EATON</t>
  </si>
  <si>
    <t>8k0y194</t>
  </si>
  <si>
    <t>EATON, JEFFREY</t>
  </si>
  <si>
    <t>KAREN</t>
  </si>
  <si>
    <t>CHAMBERS</t>
  </si>
  <si>
    <t>3w5y443</t>
  </si>
  <si>
    <t>CHAMBERS, KAREN</t>
  </si>
  <si>
    <t>BARNEY</t>
  </si>
  <si>
    <t>PEREZ</t>
  </si>
  <si>
    <t>5j6r662</t>
  </si>
  <si>
    <t>PEREZ, BARNEY</t>
  </si>
  <si>
    <t>CATHY</t>
  </si>
  <si>
    <t>WATANUKI</t>
  </si>
  <si>
    <t>3a5y444</t>
  </si>
  <si>
    <t>WATANUKI, CATHY</t>
  </si>
  <si>
    <t>GEORGE</t>
  </si>
  <si>
    <t>PORTER</t>
  </si>
  <si>
    <t>5c6r663</t>
  </si>
  <si>
    <t>PRIEM, GEORGE</t>
  </si>
  <si>
    <t>MAX</t>
  </si>
  <si>
    <t>WAGNER</t>
  </si>
  <si>
    <t>3b5y445</t>
  </si>
  <si>
    <t>WAGNER, MAX</t>
  </si>
  <si>
    <t>ROBERT</t>
  </si>
  <si>
    <t>KONOPKA</t>
  </si>
  <si>
    <t>5i6r664</t>
  </si>
  <si>
    <t>KONOPKA, ROBERT</t>
  </si>
  <si>
    <t>DON</t>
  </si>
  <si>
    <t>NICHOLS</t>
  </si>
  <si>
    <t>3j5y446</t>
  </si>
  <si>
    <t>NICHOLS, DON</t>
  </si>
  <si>
    <t>HARLON</t>
  </si>
  <si>
    <t>HARVEY</t>
  </si>
  <si>
    <t>5t6r665</t>
  </si>
  <si>
    <t>HARVEY, HARLON</t>
  </si>
  <si>
    <t>3u5y447</t>
  </si>
  <si>
    <t>5y6r666</t>
  </si>
  <si>
    <t>3x5y448</t>
  </si>
  <si>
    <t>ERIC HENDRICKS</t>
  </si>
  <si>
    <t>MAX WAGNER</t>
  </si>
  <si>
    <t>LIESL TIDWELL</t>
  </si>
  <si>
    <t>MARK BAKER</t>
  </si>
  <si>
    <t>ROBERT CATALANO</t>
  </si>
  <si>
    <t>KAREN CHAMBERS</t>
  </si>
  <si>
    <t>JEFFREY EATON</t>
  </si>
  <si>
    <t>MARILYN FIER</t>
  </si>
  <si>
    <t>JACKIE FITZGERALD</t>
  </si>
  <si>
    <t>SHEILA HANSEN</t>
  </si>
  <si>
    <t>HARLON HARVEY</t>
  </si>
  <si>
    <t>ROBERT KONOPKA</t>
  </si>
  <si>
    <t>RYAN LONG</t>
  </si>
  <si>
    <t>MARK MORRIS</t>
  </si>
  <si>
    <t>DON NICHOLS</t>
  </si>
  <si>
    <t>DONNA O'BRIEN</t>
  </si>
  <si>
    <t>BARNEY PEREZ</t>
  </si>
  <si>
    <t>GEORGE PRIEM</t>
  </si>
  <si>
    <t>CATHY WATANUKI</t>
  </si>
  <si>
    <t xml:space="preserve"> Hendricks,    Eric</t>
  </si>
  <si>
    <t xml:space="preserve"> Fitzgerald, Jackie</t>
  </si>
  <si>
    <t>Baker,    Mark</t>
  </si>
  <si>
    <t>Nichols,  Don</t>
  </si>
  <si>
    <t>Catalano,      Robert</t>
  </si>
  <si>
    <t>Eaton, Jeffrey</t>
  </si>
  <si>
    <t xml:space="preserve">   Watanuki, Cathy</t>
  </si>
  <si>
    <t>Fier, Marilyn</t>
  </si>
  <si>
    <t>Perez, Barney</t>
  </si>
  <si>
    <t>Fitzgerald, Jackie</t>
  </si>
  <si>
    <t>Wagner, Max</t>
  </si>
  <si>
    <t>Hansen, Sheila</t>
  </si>
  <si>
    <t xml:space="preserve">  Harvey, Harlon</t>
  </si>
  <si>
    <t>Tidwell, Liesl</t>
  </si>
  <si>
    <t>Konopka, Robert</t>
  </si>
  <si>
    <t xml:space="preserve">Long, Ryan  </t>
  </si>
  <si>
    <t>Chambers, Karen</t>
  </si>
  <si>
    <t>Macdonald, Mark</t>
  </si>
  <si>
    <t xml:space="preserve">Nichols, Don </t>
  </si>
  <si>
    <t>Priem, George</t>
  </si>
  <si>
    <t>Name of SMiLE</t>
  </si>
  <si>
    <t>Code</t>
  </si>
  <si>
    <t>SMiLE Gender</t>
  </si>
  <si>
    <t>Location of MSME's + L</t>
  </si>
  <si>
    <t>P E M</t>
  </si>
  <si>
    <t>P E F</t>
  </si>
  <si>
    <t>C E M</t>
  </si>
  <si>
    <t>C E F</t>
  </si>
  <si>
    <t>T E</t>
  </si>
  <si>
    <t>SMiLE Type</t>
  </si>
  <si>
    <t>Community</t>
  </si>
  <si>
    <t>Small Holders
M</t>
  </si>
  <si>
    <t>Small Holder 
F</t>
  </si>
  <si>
    <t>Total SMF</t>
  </si>
  <si>
    <t>Type of SMiLE</t>
  </si>
  <si>
    <t xml:space="preserve"> Yenbey Gp 2</t>
  </si>
  <si>
    <t>Bolgatanga</t>
  </si>
  <si>
    <t>Producers organizations</t>
  </si>
  <si>
    <t>18th April Company</t>
  </si>
  <si>
    <t>Upper West Region</t>
  </si>
  <si>
    <t>Wa</t>
  </si>
  <si>
    <t>food security private enterprises (For profit)</t>
  </si>
  <si>
    <t>3K&amp;A</t>
  </si>
  <si>
    <t>Ashanti Region</t>
  </si>
  <si>
    <t>Atwima</t>
  </si>
  <si>
    <t>Northern Region</t>
  </si>
  <si>
    <t>Nyohini</t>
  </si>
  <si>
    <t>Sakasaka</t>
  </si>
  <si>
    <t>Asafo</t>
  </si>
  <si>
    <t>A.A. Gisco Enterprise</t>
  </si>
  <si>
    <t>Bujan</t>
  </si>
  <si>
    <t>Trade and business associations</t>
  </si>
  <si>
    <t>A2 Farms Company Ltd</t>
  </si>
  <si>
    <t>Tamale</t>
  </si>
  <si>
    <t>Upper East Region</t>
  </si>
  <si>
    <t>Sandema</t>
  </si>
  <si>
    <t>ABAI RAZAK</t>
  </si>
  <si>
    <t xml:space="preserve">SANDEMA </t>
  </si>
  <si>
    <t>ABANG ALPAH</t>
  </si>
  <si>
    <t>Abang Alpha</t>
  </si>
  <si>
    <t>Abdulai Haruna</t>
  </si>
  <si>
    <t>ABDULAI MUSTAPHA</t>
  </si>
  <si>
    <t>FUMBISI</t>
  </si>
  <si>
    <t>ABDULAI YAHAYA</t>
  </si>
  <si>
    <t>ABEEN ASUNGTAABA WOMEN GROUP</t>
  </si>
  <si>
    <t>F</t>
  </si>
  <si>
    <t>Women's groups</t>
  </si>
  <si>
    <t>ABEENA-ASUNGTAABA GROUP</t>
  </si>
  <si>
    <t>Bolga-Sumburungu</t>
  </si>
  <si>
    <t>ABELISINYA</t>
  </si>
  <si>
    <t>Sandema-Kobdema</t>
  </si>
  <si>
    <t>Abena Bowu Grace</t>
  </si>
  <si>
    <t>Tolon</t>
  </si>
  <si>
    <t>Abiayega Enterprise</t>
  </si>
  <si>
    <t>ABOLICHAAB GROUP</t>
  </si>
  <si>
    <t>Fumbisi</t>
  </si>
  <si>
    <t>ABOM BASARE</t>
  </si>
  <si>
    <t>Brong Ahafo Region</t>
  </si>
  <si>
    <t>ABOTISOM WOMEN GROUP</t>
  </si>
  <si>
    <t>Nakong</t>
  </si>
  <si>
    <t>ABOTISONG GROUP</t>
  </si>
  <si>
    <t>Bolga-Tindonsobligo</t>
  </si>
  <si>
    <t>ABOTISUM WOMEN</t>
  </si>
  <si>
    <t>SOE BOLGA</t>
  </si>
  <si>
    <t>ABOTISUM WOMEN GROUP</t>
  </si>
  <si>
    <t>Yarigabisi</t>
  </si>
  <si>
    <t>ABS</t>
  </si>
  <si>
    <t>Abu Adams</t>
  </si>
  <si>
    <t>Abubakari Bapula</t>
  </si>
  <si>
    <t>Kong</t>
  </si>
  <si>
    <t>ABUBAKARI OSMAN</t>
  </si>
  <si>
    <t>Abubakari Tindana</t>
  </si>
  <si>
    <t>Yapei</t>
  </si>
  <si>
    <t>Kpalsoni</t>
  </si>
  <si>
    <t xml:space="preserve">ABUGAH MUSAH </t>
  </si>
  <si>
    <t>Kuga</t>
  </si>
  <si>
    <t>ABUKARI TINDANA</t>
  </si>
  <si>
    <t>Salaga</t>
  </si>
  <si>
    <t>Abu-salam Fuseini</t>
  </si>
  <si>
    <t>Walewale</t>
  </si>
  <si>
    <t>Achiriyili Sunglo N bora</t>
  </si>
  <si>
    <t>Greater Accra</t>
  </si>
  <si>
    <t>Accra</t>
  </si>
  <si>
    <t>Sakpiegu</t>
  </si>
  <si>
    <t>Adamu Mahamud</t>
  </si>
  <si>
    <t>Adanseba</t>
  </si>
  <si>
    <t>Addai Cutlass</t>
  </si>
  <si>
    <t>Kwadaso</t>
  </si>
  <si>
    <t xml:space="preserve">Addai Munukum Farms &amp; Business Complex </t>
  </si>
  <si>
    <t>Techiman</t>
  </si>
  <si>
    <t>Addicent Foods Ltd</t>
  </si>
  <si>
    <t>Tema</t>
  </si>
  <si>
    <t>Bilinmonsa</t>
  </si>
  <si>
    <t>ADENSI-CHAAB FARMERS GROUP</t>
  </si>
  <si>
    <t>Bolga-Zaare</t>
  </si>
  <si>
    <t>Adibo "C"  Kimobaan</t>
  </si>
  <si>
    <t>Adibo</t>
  </si>
  <si>
    <t xml:space="preserve">Adom Women Gp </t>
  </si>
  <si>
    <t>Adom Women Group</t>
  </si>
  <si>
    <t>ADUKBISI WOMEN GROUP</t>
  </si>
  <si>
    <t>Sandema Nyansa</t>
  </si>
  <si>
    <t>ADUKOBISI WOMEN</t>
  </si>
  <si>
    <t>TINDONMOLOGO BOLGA</t>
  </si>
  <si>
    <t>Afayili Tehisuma</t>
  </si>
  <si>
    <t>Mion</t>
  </si>
  <si>
    <t>AFOBLIKAME CECILIA</t>
  </si>
  <si>
    <t>AFOKO AMOAK</t>
  </si>
  <si>
    <t>AGANALIE AKANJARGPUING</t>
  </si>
  <si>
    <t>AGAPE WOMEN GROUP</t>
  </si>
  <si>
    <t>AGEMAH BISI WOMEN GROUP</t>
  </si>
  <si>
    <t>Lamashegu</t>
  </si>
  <si>
    <t>Agricultural Materials Limited</t>
  </si>
  <si>
    <t>Madina</t>
  </si>
  <si>
    <t>Zabzugu</t>
  </si>
  <si>
    <t>AGYEIWAA FARMS</t>
  </si>
  <si>
    <t>Agyenkwa Farmers Group</t>
  </si>
  <si>
    <t>Volta Region</t>
  </si>
  <si>
    <t>Burai</t>
  </si>
  <si>
    <t>AIA-FITALI GROUP</t>
  </si>
  <si>
    <t>Chuchuliga</t>
  </si>
  <si>
    <t>AJUZONG SELINA</t>
  </si>
  <si>
    <t>AKAALIKU WOMEN GROUP</t>
  </si>
  <si>
    <t>DAMWEO BOLGA</t>
  </si>
  <si>
    <t>Akaatali Sylvester</t>
  </si>
  <si>
    <t>Akaba Eric</t>
  </si>
  <si>
    <t xml:space="preserve">AKABOKA GIFTY </t>
  </si>
  <si>
    <t>AKALICHAAB</t>
  </si>
  <si>
    <t xml:space="preserve">AKALICHAAB CSA FUMBISI </t>
  </si>
  <si>
    <t>Akande Awintuma</t>
  </si>
  <si>
    <t>AKANDEM FARMS LTD</t>
  </si>
  <si>
    <t>AKANGARE WOMEN'S GROUP</t>
  </si>
  <si>
    <t>Kaadema</t>
  </si>
  <si>
    <t>BOLGATANGA</t>
  </si>
  <si>
    <t>AKANGOA FARMERS GROUP</t>
  </si>
  <si>
    <t>Kanjarga</t>
  </si>
  <si>
    <t>AKANLUGCHAAB FARMERS GROUP</t>
  </si>
  <si>
    <t>AKANLUGCHAAB GROUP</t>
  </si>
  <si>
    <t>AKANZERINAB TALATA</t>
  </si>
  <si>
    <t>AKANZERUNIUM CSA</t>
  </si>
  <si>
    <t>Akate Farms</t>
  </si>
  <si>
    <t>Mampongteng</t>
  </si>
  <si>
    <t>AKPAMCHAAB GROUP</t>
  </si>
  <si>
    <t>ROSE ADJUIK</t>
  </si>
  <si>
    <t>AKPANCHAAB</t>
  </si>
  <si>
    <t>Alaafe Nya Buni Credit Association</t>
  </si>
  <si>
    <t>Ginjani</t>
  </si>
  <si>
    <t>Alaafei Nboribu</t>
  </si>
  <si>
    <t>Dipale</t>
  </si>
  <si>
    <t>ALAG-GUBE WOMEN</t>
  </si>
  <si>
    <t>Bolga-Soe</t>
  </si>
  <si>
    <t>ALANGOBI SONTAABA GROUP</t>
  </si>
  <si>
    <t>ALANGOBISONTAABA GROUP</t>
  </si>
  <si>
    <t>ALASITAABA WOMEN GROUP</t>
  </si>
  <si>
    <t>Alex Nte-Nnan Melan</t>
  </si>
  <si>
    <t>Alhaji Abukari Ent</t>
  </si>
  <si>
    <t>Yendi</t>
  </si>
  <si>
    <t>Alhaji Issifu Imoro</t>
  </si>
  <si>
    <t>Karaga</t>
  </si>
  <si>
    <t>ALHAJI SADIK CAPTAIN MALLAM</t>
  </si>
  <si>
    <t>Alhassan Abdallah</t>
  </si>
  <si>
    <t>Alhassan Alhassan (Seidu)</t>
  </si>
  <si>
    <t>Gusheigu</t>
  </si>
  <si>
    <t>ALHASSAN AZONG</t>
  </si>
  <si>
    <t>Alhassan Karim</t>
  </si>
  <si>
    <t>ALHASSAN SEIDU HARRISON</t>
  </si>
  <si>
    <t>ALHASSAN SHANI</t>
  </si>
  <si>
    <t>Alhassan Sumani</t>
  </si>
  <si>
    <t>Buipe</t>
  </si>
  <si>
    <t>ALIDU WULUBO</t>
  </si>
  <si>
    <t>ALONGBISI LAGREBISI - YINISAKETO</t>
  </si>
  <si>
    <t xml:space="preserve">ALONGBISI LAGREBISI GROUP </t>
  </si>
  <si>
    <t>Ama - Aanju Group</t>
  </si>
  <si>
    <t>Challo</t>
  </si>
  <si>
    <t>AMAACHAAB</t>
  </si>
  <si>
    <t>AMAACHAAB A. FARMERS GROUP</t>
  </si>
  <si>
    <t>Sandema-Kordem</t>
  </si>
  <si>
    <t>AMAACHAAB GROUP</t>
  </si>
  <si>
    <t>Nyansa</t>
  </si>
  <si>
    <t>AMAACHAAB NO 2 GROUP</t>
  </si>
  <si>
    <t>Bolga-Daporitidongo</t>
  </si>
  <si>
    <t>AMAANYENYA WOMEN GROUP</t>
  </si>
  <si>
    <t>BANA LARIBA</t>
  </si>
  <si>
    <t>AMADU NAFISATU</t>
  </si>
  <si>
    <t>BUKARI LAMISI</t>
  </si>
  <si>
    <t>AMAGBA CSA FUMBISI</t>
  </si>
  <si>
    <t xml:space="preserve">Amalgare Gp 1 </t>
  </si>
  <si>
    <t>Amalgare Gp 2</t>
  </si>
  <si>
    <t>Amalgore Group 3</t>
  </si>
  <si>
    <t>AMALGORE WOMEN GROUP</t>
  </si>
  <si>
    <t>Amayaan Community Farmers</t>
  </si>
  <si>
    <t>Issa</t>
  </si>
  <si>
    <t>AMITAABA MARKET WOMEN</t>
  </si>
  <si>
    <t>AMNGBA GROUP</t>
  </si>
  <si>
    <t>Bolga Damweo</t>
  </si>
  <si>
    <t>AMOKWA GLORY ENTERPRISE</t>
  </si>
  <si>
    <t>Ampoh Blay Will Ltd</t>
  </si>
  <si>
    <t>AMSIG Resources</t>
  </si>
  <si>
    <t>AMUSUBISA FARMERS ASSOCIATION</t>
  </si>
  <si>
    <t>Bubolizugu</t>
  </si>
  <si>
    <t>An Zan Si</t>
  </si>
  <si>
    <t>ANAYEMBISA FARMERS</t>
  </si>
  <si>
    <t>BUILSA NORTH</t>
  </si>
  <si>
    <t>ANAYIMBISA FARMERS GROUP</t>
  </si>
  <si>
    <t>Sandema Central</t>
  </si>
  <si>
    <t>ANEAKPIKPALUK GROUP</t>
  </si>
  <si>
    <t>Wiaga Abuluk</t>
  </si>
  <si>
    <t>Anepanga Women Gp</t>
  </si>
  <si>
    <t>ANEPANGA WOMEN GROUP</t>
  </si>
  <si>
    <t>ANEWOBA FARMERS</t>
  </si>
  <si>
    <t>Angaaseu Community Farmers</t>
  </si>
  <si>
    <t>Nadowli</t>
  </si>
  <si>
    <t>ANIAKCHAAB FARMERS GROUP</t>
  </si>
  <si>
    <t>Sandema-Kalibiisa</t>
  </si>
  <si>
    <t>ANIAK-CHAAB FARMERS GROUP</t>
  </si>
  <si>
    <t>Chuchuliga-Tiedema</t>
  </si>
  <si>
    <t>ANIMUNA GROUP</t>
  </si>
  <si>
    <t>ANIMUNA WOMEN GROUP</t>
  </si>
  <si>
    <t>ANOEPAAGKA FARMERS</t>
  </si>
  <si>
    <t>ANOGTAABA ZONGO WOMEN GROUP</t>
  </si>
  <si>
    <t>Bolga-Bukere</t>
  </si>
  <si>
    <t>ANONGTAABA WOMEN GROUP</t>
  </si>
  <si>
    <t>Siniensi - Koasa</t>
  </si>
  <si>
    <t>ANONGTUMA WOMEN GROUP</t>
  </si>
  <si>
    <t>ANONTAABA WOMEN GROUP</t>
  </si>
  <si>
    <t>Anoshie Ti Kpa</t>
  </si>
  <si>
    <t>Kukuo</t>
  </si>
  <si>
    <t>Anotaba Gp</t>
  </si>
  <si>
    <t>ANOWABA WOMEN GROUP</t>
  </si>
  <si>
    <t>Nyaasa- Sandema</t>
  </si>
  <si>
    <t>Antika Company Ltd</t>
  </si>
  <si>
    <t>Chana</t>
  </si>
  <si>
    <t>ANURIYERI FARMERS GROUP</t>
  </si>
  <si>
    <t>Wiaga- Kadema</t>
  </si>
  <si>
    <t>ANWAA KOTOKO FARMERS ASSOC</t>
  </si>
  <si>
    <t>ANYENYA</t>
  </si>
  <si>
    <t>Wiesi</t>
  </si>
  <si>
    <t>ANYENYA FARMERS GROUP</t>
  </si>
  <si>
    <t xml:space="preserve">Chuchuliga- Nawasa </t>
  </si>
  <si>
    <t>ANYENYA NANJOUPUNG</t>
  </si>
  <si>
    <t>ANYENYA WOMEN GROUP</t>
  </si>
  <si>
    <t>Bolga- Pelungu</t>
  </si>
  <si>
    <t>APALABISI WOMEN GROUP</t>
  </si>
  <si>
    <t>Bolga-Zuarungu-Kantaga</t>
  </si>
  <si>
    <t>APALABISI WOMEN GROUP TINDONSOBLIG</t>
  </si>
  <si>
    <t>APALETAABA WOMEN GROUP</t>
  </si>
  <si>
    <t>APEDI GROUP</t>
  </si>
  <si>
    <t>Bolga-Atulibabisi</t>
  </si>
  <si>
    <t>Eastern Region</t>
  </si>
  <si>
    <t>ARIGU ASONGTAABA W.</t>
  </si>
  <si>
    <t>ARIGU BOLGA</t>
  </si>
  <si>
    <t>ARIGU ASONGTAABA WOMEN GROUP</t>
  </si>
  <si>
    <t>ARIGU WOMEN</t>
  </si>
  <si>
    <t>ARIGU WOMEN GROUP</t>
  </si>
  <si>
    <t>Ariku Company Ltd</t>
  </si>
  <si>
    <t>Bawku</t>
  </si>
  <si>
    <t>Arima Farms Ghana Ltd.</t>
  </si>
  <si>
    <t>Asachaab Thomas</t>
  </si>
  <si>
    <t xml:space="preserve">ASAKINAMSIKO WOMEN </t>
  </si>
  <si>
    <t>SUMBRUNGU BOLGA</t>
  </si>
  <si>
    <t>ASAKINAMSIKO WOMEN GROUP</t>
  </si>
  <si>
    <t>Yorogo Asorogobisi</t>
  </si>
  <si>
    <t>ASALIMCHAAB FARMERS GROUP</t>
  </si>
  <si>
    <t xml:space="preserve">Kadema </t>
  </si>
  <si>
    <t>ASEBICHAAB CSA</t>
  </si>
  <si>
    <t>ASHALEY NEEQUAYE</t>
  </si>
  <si>
    <t>ASIRIKIMENGA WOMEN GROUP</t>
  </si>
  <si>
    <t>Sherigu Kubelingu Agurubisi</t>
  </si>
  <si>
    <t>ASIRIMENGA GROUP</t>
  </si>
  <si>
    <t>WINKONGO BOLGA</t>
  </si>
  <si>
    <t>ASOGRABISI ATELETAABA GROUP</t>
  </si>
  <si>
    <t>Asomdwe Gp</t>
  </si>
  <si>
    <t>ASONTAABA WOMEN</t>
  </si>
  <si>
    <t>ZONGO BOLGA</t>
  </si>
  <si>
    <t>ASUNGTAABA POGSI GROUP</t>
  </si>
  <si>
    <t>Bolga-Zongo</t>
  </si>
  <si>
    <t>ASUNGTAABA WOMEN</t>
  </si>
  <si>
    <t>ASUNGTAABA WOMEN GROUP</t>
  </si>
  <si>
    <t>Sambrugu Kulbia Nayira</t>
  </si>
  <si>
    <t>ASUNIA AREA GROUP</t>
  </si>
  <si>
    <t>KOFI YEBOAH</t>
  </si>
  <si>
    <t>ASUTAABA CSA</t>
  </si>
  <si>
    <t>ATANGABISI WOMEN GROUP</t>
  </si>
  <si>
    <t>ATANOYENG</t>
  </si>
  <si>
    <t>ATEELETAABA WOMEN</t>
  </si>
  <si>
    <t>GAMBIBGO BOLGA</t>
  </si>
  <si>
    <t>ATIGESTAABA WOMEN GROUP</t>
  </si>
  <si>
    <t>Bolga-Shirugu</t>
  </si>
  <si>
    <t>ATIIMBISA FARMERS GROUP</t>
  </si>
  <si>
    <t>Atilataaba Women Gp</t>
  </si>
  <si>
    <t>ATILTAABA WOMEN GROUP</t>
  </si>
  <si>
    <t>ATLEELEBA GROUP</t>
  </si>
  <si>
    <t>ATLETAABA WOMEN ASSOCIATION</t>
  </si>
  <si>
    <t>ATOM-NICHAAB TIEDM FARMERS GROUP</t>
  </si>
  <si>
    <t>Sandema-Kalijiisa</t>
  </si>
  <si>
    <t>ATONGO-MANYALIGE WOMEN GROUP</t>
  </si>
  <si>
    <t>Bolga-Nangodi</t>
  </si>
  <si>
    <t>ATONOAYENG FARMERS GROUP</t>
  </si>
  <si>
    <t>Atweewine Gp</t>
  </si>
  <si>
    <t>AVONCHAAB B. GROUP</t>
  </si>
  <si>
    <t>Kajarga</t>
  </si>
  <si>
    <t>AVONCHAAB FARMERS GROUP</t>
  </si>
  <si>
    <t>Bilinsa</t>
  </si>
  <si>
    <t>AVONGCHAAB A. GROUP</t>
  </si>
  <si>
    <t>AVONGCHAAB GROUP</t>
  </si>
  <si>
    <t>AVUUTA AZUMAH</t>
  </si>
  <si>
    <t>MOHAMMED AZIZ</t>
  </si>
  <si>
    <t>AWENAKAANA SONO 4</t>
  </si>
  <si>
    <t>AWENAKAANA SONO A1</t>
  </si>
  <si>
    <t>AWENAKAANA SONO B2</t>
  </si>
  <si>
    <t>Nanjoupung</t>
  </si>
  <si>
    <t>AWENAKAANA SONO C3</t>
  </si>
  <si>
    <t>AWENIAKAKA SONO B2</t>
  </si>
  <si>
    <t>CHIANA</t>
  </si>
  <si>
    <t>AWENIAKAKA SONO GROUP</t>
  </si>
  <si>
    <t>AWENI-MAARI B.</t>
  </si>
  <si>
    <t>AWENIMAARI GROUP</t>
  </si>
  <si>
    <t>AWENI-MAARI GROUP A.</t>
  </si>
  <si>
    <t xml:space="preserve">AWENNIIMARI </t>
  </si>
  <si>
    <t>AWENSIEMASA GROUP</t>
  </si>
  <si>
    <t>AWENTIRIM GROUP</t>
  </si>
  <si>
    <t>AWENTIRIM WOMEN'S GROUP</t>
  </si>
  <si>
    <t>AWONATEY HIPPOLITE</t>
  </si>
  <si>
    <t>AWONBORO BROTHERS</t>
  </si>
  <si>
    <t>AWONIAMI CSA</t>
  </si>
  <si>
    <t>AWONLIMARI A.</t>
  </si>
  <si>
    <t>Naadem</t>
  </si>
  <si>
    <t>AWONLIMARI FARMERS</t>
  </si>
  <si>
    <t xml:space="preserve">AWONSIANYAM FARMERS GROUP </t>
  </si>
  <si>
    <t>Chuchuliga- Tiedema</t>
  </si>
  <si>
    <t>AWONTAPAGRUM CSA</t>
  </si>
  <si>
    <t>AWON-YAAAKA GROUP</t>
  </si>
  <si>
    <t>Awudu Gbentie</t>
  </si>
  <si>
    <t>Tumu</t>
  </si>
  <si>
    <t>AYAACHAAB GROUP</t>
  </si>
  <si>
    <t>Bolga-Gambibgo</t>
  </si>
  <si>
    <t>AYAACHAAN CSA</t>
  </si>
  <si>
    <t>AYAAKACHAAB</t>
  </si>
  <si>
    <t>AYAAKANOING</t>
  </si>
  <si>
    <t>AYAAKANOING WOMEN GROUP</t>
  </si>
  <si>
    <t>Bolga- Bukere</t>
  </si>
  <si>
    <t>AYAATEWON GROUP</t>
  </si>
  <si>
    <t>Wiaga-Farinsa</t>
  </si>
  <si>
    <t>AYATEWON GROUP</t>
  </si>
  <si>
    <t>AYI KWAKU KELVIN</t>
  </si>
  <si>
    <t>AYIMPURI CYNTHIA</t>
  </si>
  <si>
    <t>AYINISONHMA WOMEN</t>
  </si>
  <si>
    <t>ATULBABISI BOLGA</t>
  </si>
  <si>
    <t>AYINSOGYA WOMEN GROUP SOE</t>
  </si>
  <si>
    <t>AYINSONE WOMEN GROUP</t>
  </si>
  <si>
    <t>AYINSONGMA WOMEN GROUP</t>
  </si>
  <si>
    <t>Ayinsongya Gp 1</t>
  </si>
  <si>
    <t>Ayinsongya Gp 5</t>
  </si>
  <si>
    <t>AYINSUAGYA GROUP</t>
  </si>
  <si>
    <t>Chuchuliga Jaata</t>
  </si>
  <si>
    <t>AYINSUAGYA GRUOP</t>
  </si>
  <si>
    <t>AYINTARA WOMEN</t>
  </si>
  <si>
    <t>SHERIGU BOLGA</t>
  </si>
  <si>
    <t>AYINTARA WOMEN GROUP</t>
  </si>
  <si>
    <t>AZANTILOW EDWARD</t>
  </si>
  <si>
    <t>Azaratu Abdulai</t>
  </si>
  <si>
    <t>AZOMARY ENTERPRISE</t>
  </si>
  <si>
    <t>AZONBIISI SIRIGMENGE WOMEN GROUP</t>
  </si>
  <si>
    <t>AZONGBISI SRIGMENGA</t>
  </si>
  <si>
    <t>AZUK-YERI WOMEN GROUP</t>
  </si>
  <si>
    <t>AZULA-NGAANALIM</t>
  </si>
  <si>
    <t>AZULICHAAB WOMEN GROUP</t>
  </si>
  <si>
    <t>AZUSIYINE WOMEN GROUP</t>
  </si>
  <si>
    <t>BAAPOETY GROUP</t>
  </si>
  <si>
    <t>Baazing Community Farmers</t>
  </si>
  <si>
    <t>Duang</t>
  </si>
  <si>
    <t>Baba Salifu</t>
  </si>
  <si>
    <t>Babugu Nadia</t>
  </si>
  <si>
    <t>Bachaborido Bach Farmers</t>
  </si>
  <si>
    <t>Badakpe</t>
  </si>
  <si>
    <t>Badoun Seidu</t>
  </si>
  <si>
    <t>Zieng</t>
  </si>
  <si>
    <t>BAFFOE BONNIE (PIG PERFECT)</t>
  </si>
  <si>
    <t>BAFFOE KWASI (COMPLEX FARMS)</t>
  </si>
  <si>
    <t>Bago Babgunyeyaa</t>
  </si>
  <si>
    <t>Bagurugu Maltiti/Borimanga</t>
  </si>
  <si>
    <t>Bagyama Ent</t>
  </si>
  <si>
    <t>Bajama Enterprise</t>
  </si>
  <si>
    <t>Dungu</t>
  </si>
  <si>
    <t>Bakapa Sungetojai</t>
  </si>
  <si>
    <t>Balaali Mahamud</t>
  </si>
  <si>
    <t>Taffiasi</t>
  </si>
  <si>
    <t>Balogu Tiyumtaba</t>
  </si>
  <si>
    <t>Tusani</t>
  </si>
  <si>
    <t>ABANG ALPHA</t>
  </si>
  <si>
    <t>WIAGA</t>
  </si>
  <si>
    <t>Bang Gbibbu Wommens Group</t>
  </si>
  <si>
    <t>Bangmarigu Amos</t>
  </si>
  <si>
    <t>BANIWOM GROUP</t>
  </si>
  <si>
    <t>Banmi Malbu</t>
  </si>
  <si>
    <t>Sandu</t>
  </si>
  <si>
    <t>Banse Tropical Foods Ltd</t>
  </si>
  <si>
    <t>northern Region</t>
  </si>
  <si>
    <t xml:space="preserve">Nasia </t>
  </si>
  <si>
    <t>Basid Basid Niery Ventures</t>
  </si>
  <si>
    <t>Bawa Muntala</t>
  </si>
  <si>
    <t>Bayorbor Karimu</t>
  </si>
  <si>
    <t>Bela Bangmalibu Women      </t>
  </si>
  <si>
    <t>Savelugu/ Nanton Municipal</t>
  </si>
  <si>
    <t>Bela Bela N Nabra Women's Group</t>
  </si>
  <si>
    <t>Bela Nabra</t>
  </si>
  <si>
    <t>Saganeragu</t>
  </si>
  <si>
    <t>Bela Nnabra</t>
  </si>
  <si>
    <t>BELA NNUBRA WOMENGROUP</t>
  </si>
  <si>
    <t>Chondem</t>
  </si>
  <si>
    <t>Bella N Nabra Women Group - Nyohini</t>
  </si>
  <si>
    <t>Small</t>
  </si>
  <si>
    <t>Bella Nabra Women Group - Nyohani</t>
  </si>
  <si>
    <t>Nyohani</t>
  </si>
  <si>
    <t>Bella Nabra Women Group - Sagnarigu</t>
  </si>
  <si>
    <t>Sagnarigu</t>
  </si>
  <si>
    <t>Beneeiti Farmers</t>
  </si>
  <si>
    <t>Big Ajar</t>
  </si>
  <si>
    <t>Danku</t>
  </si>
  <si>
    <t>BIKUYOM GROUP</t>
  </si>
  <si>
    <t>Bileegnan Farmers Cooperative (Saboba)</t>
  </si>
  <si>
    <t>Saboba</t>
  </si>
  <si>
    <t>Binduri Ninmosi Farmers</t>
  </si>
  <si>
    <t>Gbimsi</t>
  </si>
  <si>
    <t>Bioyili Bioyili Farmers</t>
  </si>
  <si>
    <t>Bismark Penagah</t>
  </si>
  <si>
    <t>BISMARK TEKPER</t>
  </si>
  <si>
    <t>Mamonso</t>
  </si>
  <si>
    <t>Bobgu Nyarsa Women Group - Zoliya Sang</t>
  </si>
  <si>
    <t>Zoliya Sang</t>
  </si>
  <si>
    <t>Bobugu veila</t>
  </si>
  <si>
    <t>Bogbu Nyendi Enterprise</t>
  </si>
  <si>
    <t>Iddrisu Haruna</t>
  </si>
  <si>
    <t>Dawuyiri</t>
  </si>
  <si>
    <t>Boggu Veila</t>
  </si>
  <si>
    <t>Bogu Seed and Fruit Farmers Association</t>
  </si>
  <si>
    <t>Bogupalgu Bagupalgu Farmers</t>
  </si>
  <si>
    <t>Tirin</t>
  </si>
  <si>
    <t>Bole Adamu</t>
  </si>
  <si>
    <t>Bonzali Rural Bank</t>
  </si>
  <si>
    <t>Bori Maga</t>
  </si>
  <si>
    <t>Zugu</t>
  </si>
  <si>
    <t xml:space="preserve">Boribijeri </t>
  </si>
  <si>
    <t>Borido Nitiriti</t>
  </si>
  <si>
    <t>Borimanga Women Group</t>
  </si>
  <si>
    <t>Borimanga Yendi</t>
  </si>
  <si>
    <t>Borimanga Zugo</t>
  </si>
  <si>
    <t>Zoggu</t>
  </si>
  <si>
    <t>Boris B</t>
  </si>
  <si>
    <t>Bosomtwe</t>
  </si>
  <si>
    <t>Brada Ventures Ltd</t>
  </si>
  <si>
    <t>BUGLI ABDULAI</t>
  </si>
  <si>
    <t>Bugu Yapaala Bangmarigu</t>
  </si>
  <si>
    <t>Bugubelle Community Group</t>
  </si>
  <si>
    <t>Bugubelle Group</t>
  </si>
  <si>
    <t>Bugubelle Niibala</t>
  </si>
  <si>
    <t>Bugu-Yakura Suhiyini</t>
  </si>
  <si>
    <t>BUKARI ABDUL RAHAMAN</t>
  </si>
  <si>
    <t>BUKERE PEACE &amp; LOVE WOMEN GROUP</t>
  </si>
  <si>
    <t>BULU ANGINCHIE  GROUP</t>
  </si>
  <si>
    <t>Funsi</t>
  </si>
  <si>
    <t>Bumbisa Asumgue Club</t>
  </si>
  <si>
    <t>BUREWUCHAR GROUP</t>
  </si>
  <si>
    <t>Butingli Butingli Farmers</t>
  </si>
  <si>
    <t>Savelugu-Nanton</t>
  </si>
  <si>
    <t>Butingly Farmers Group</t>
  </si>
  <si>
    <t>S.N.</t>
  </si>
  <si>
    <t>Buwaahla Group</t>
  </si>
  <si>
    <t>BUWULOSO GROUP</t>
  </si>
  <si>
    <t>CECILIA ASIDAA</t>
  </si>
  <si>
    <t>Challu Group</t>
  </si>
  <si>
    <t>Chanpe Yeda N bori buni</t>
  </si>
  <si>
    <t>Chemico Limited</t>
  </si>
  <si>
    <t>Chiche-Yapalsi Farmers Group</t>
  </si>
  <si>
    <t>Chidando Kiyaaban</t>
  </si>
  <si>
    <t>CHIWINDE GROUP</t>
  </si>
  <si>
    <t>CHOMDEMA A1</t>
  </si>
  <si>
    <t>Choo Solo Konbo</t>
  </si>
  <si>
    <t>Crocodile Matchets</t>
  </si>
  <si>
    <t>D BAROSHA VENTURES</t>
  </si>
  <si>
    <t>D C Kura Timulkain</t>
  </si>
  <si>
    <t>Daashei Wunitira</t>
  </si>
  <si>
    <t>Dagbanjado Tikamon</t>
  </si>
  <si>
    <t>Dagurah L. Isdore</t>
  </si>
  <si>
    <t>Sing</t>
  </si>
  <si>
    <t>DAKOLA WOMEN GROUP</t>
  </si>
  <si>
    <t>Dalaun Kuko Myo Pario suhu</t>
  </si>
  <si>
    <t>Kumbungu</t>
  </si>
  <si>
    <t xml:space="preserve">Dalun Tin-yo Farmers  </t>
  </si>
  <si>
    <t>Damakuu Enterprise</t>
  </si>
  <si>
    <t>Dungo</t>
  </si>
  <si>
    <t>Damdu Damdu Farmers Group</t>
  </si>
  <si>
    <t>Dang Group 6</t>
  </si>
  <si>
    <t>DANG WOMEN GROUP</t>
  </si>
  <si>
    <t>Daniel Batong Hor</t>
  </si>
  <si>
    <t>Dansuyili Kpang ka wuni Song</t>
  </si>
  <si>
    <t>Dekawowo Ahagbo</t>
  </si>
  <si>
    <t>Nanton</t>
  </si>
  <si>
    <t>Demalo Che Guni Women Group - Aboabo</t>
  </si>
  <si>
    <t>Aboabo</t>
  </si>
  <si>
    <t>Diare Diare Farmers</t>
  </si>
  <si>
    <t>Diare Farmers Group</t>
  </si>
  <si>
    <t>Digang</t>
  </si>
  <si>
    <t>Dimabi Yapala  Suglo mai Nyori</t>
  </si>
  <si>
    <t>Din Nani Women Group - Nalung</t>
  </si>
  <si>
    <t>Nalung</t>
  </si>
  <si>
    <t>Din Nani Women’s Group</t>
  </si>
  <si>
    <t>Dinyakpalgu Dinyakpalgu Farmers</t>
  </si>
  <si>
    <t>Djenkpini Enterprise</t>
  </si>
  <si>
    <t xml:space="preserve">Dodoriform Akonvi Farmers Association </t>
  </si>
  <si>
    <t>Dommuah Seidu</t>
  </si>
  <si>
    <t>Dori Farms &amp; Co. Ltd</t>
  </si>
  <si>
    <t>Doris Logha</t>
  </si>
  <si>
    <t>Dugshegu Soglo M Bori Buhi</t>
  </si>
  <si>
    <t>Sagneragu</t>
  </si>
  <si>
    <t>DUKURUGU MUSTAPHA</t>
  </si>
  <si>
    <t>Durga Agriculture Ltd</t>
  </si>
  <si>
    <t>Duro Salam Duro Farmers</t>
  </si>
  <si>
    <t>Duuni Cheli kpaai</t>
  </si>
  <si>
    <t>DYNAMIC GROUP</t>
  </si>
  <si>
    <t>DYNAMIC WOMEN GROUP</t>
  </si>
  <si>
    <t>MARY ABU AKANZIDI</t>
  </si>
  <si>
    <t>Ecosafe</t>
  </si>
  <si>
    <t>EDEN PA YE GROUP</t>
  </si>
  <si>
    <t>Emmanuel Ahaa</t>
  </si>
  <si>
    <t>Felix Bazing</t>
  </si>
  <si>
    <t>Nadoli</t>
  </si>
  <si>
    <t xml:space="preserve">Emmanuel Owusu Farms &amp; Trading </t>
  </si>
  <si>
    <t xml:space="preserve">Jirapa </t>
  </si>
  <si>
    <t>Enoch Akasiba</t>
  </si>
  <si>
    <t>Enso Nyame Ye</t>
  </si>
  <si>
    <t>Ashanti</t>
  </si>
  <si>
    <t>EWAKISI COMPANY LTD</t>
  </si>
  <si>
    <t>CHUCHULIGA</t>
  </si>
  <si>
    <t>EYE ADOM GROUP</t>
  </si>
  <si>
    <t>Fandu Fandu Farmers</t>
  </si>
  <si>
    <t>Fara Jemahim</t>
  </si>
  <si>
    <t>Farajema Ham</t>
  </si>
  <si>
    <t>Farajema Him</t>
  </si>
  <si>
    <t>Farmco Ghana Ltd</t>
  </si>
  <si>
    <t>Sorbelle</t>
  </si>
  <si>
    <t>Faustina Essel</t>
  </si>
  <si>
    <t>Jirapa</t>
  </si>
  <si>
    <t xml:space="preserve">Fellow Farmers </t>
  </si>
  <si>
    <t>Kintampo</t>
  </si>
  <si>
    <t>Fenchei Abdul Latif</t>
  </si>
  <si>
    <t>FIISA WOMEN GROUP</t>
  </si>
  <si>
    <t>FINEXPORT LIMITED</t>
  </si>
  <si>
    <t>bolga</t>
  </si>
  <si>
    <t>For Real Group</t>
  </si>
  <si>
    <t>FOUNDATION FOR W.&amp;N.</t>
  </si>
  <si>
    <t>ZUARUNGU BOLGA</t>
  </si>
  <si>
    <t>FOUNDATION WOMEN GROUP</t>
  </si>
  <si>
    <t>Frankus Awuni Enterprise</t>
  </si>
  <si>
    <t>Fredna Ghana Ltd</t>
  </si>
  <si>
    <t>FRIENDS OF CHRIST</t>
  </si>
  <si>
    <t>FRIENDS OF CHRIST WOMEN GROUP</t>
  </si>
  <si>
    <t>Fulufu Chinnia</t>
  </si>
  <si>
    <t>G. Bosomtwe Ventures</t>
  </si>
  <si>
    <t>Gabriel Akoka</t>
  </si>
  <si>
    <t>Navrongao</t>
  </si>
  <si>
    <t>Galinzugu Galinnzugu Farmers</t>
  </si>
  <si>
    <t>GAMBIBGO NONTAABA TUNDI</t>
  </si>
  <si>
    <t>Gamprisung A.</t>
  </si>
  <si>
    <t>Gbagli Soliro Mari nyori</t>
  </si>
  <si>
    <t xml:space="preserve">Gbambaya Bobgu Veila </t>
  </si>
  <si>
    <t>Gbani  Timarin-nya</t>
  </si>
  <si>
    <t>Gbengbelga Kpanmanga</t>
  </si>
  <si>
    <t>GEORGE K AMARNAH</t>
  </si>
  <si>
    <t>GHANA ASS. OF BARBERS</t>
  </si>
  <si>
    <t>Ghana Nuts</t>
  </si>
  <si>
    <t>Gifty Issah</t>
  </si>
  <si>
    <t>Gnunpag Osuhi Women Group - Bagliga</t>
  </si>
  <si>
    <t>Bagliga</t>
  </si>
  <si>
    <t>GOD FIRST WOMEN GROUP</t>
  </si>
  <si>
    <t>GOD FIRST WOMENS GROUP</t>
  </si>
  <si>
    <t>GOD HELPER WOMEN</t>
  </si>
  <si>
    <t>GOD'S FAVOUR WOMEN GROUP</t>
  </si>
  <si>
    <t>God's Grace women group</t>
  </si>
  <si>
    <t>GODS HELPPER GROUP</t>
  </si>
  <si>
    <t>GOD'S TIME WOMEN GROUP</t>
  </si>
  <si>
    <t>GOOD FAMILY COMMODITIES</t>
  </si>
  <si>
    <t>GOROGO NONTSSBS WOMEN GROUP</t>
  </si>
  <si>
    <t>GRACE AZANTILOW</t>
  </si>
  <si>
    <t>Grushi Zonga Titib tob</t>
  </si>
  <si>
    <t>Guakudu Gua Farmers</t>
  </si>
  <si>
    <t>Guatawarga Ninmoa nya buobu</t>
  </si>
  <si>
    <t>Zangum</t>
  </si>
  <si>
    <t>Gub Kati Mali</t>
  </si>
  <si>
    <t>GUB KATI MALI WOMEN GROUP</t>
  </si>
  <si>
    <t>Gub Kati Mali Women Group - Vitting</t>
  </si>
  <si>
    <t>Vitting</t>
  </si>
  <si>
    <t>Gubb Kati Mali Women Group - Zakpalsi</t>
  </si>
  <si>
    <t>Zakpalsi</t>
  </si>
  <si>
    <t>Gubi-Katimala</t>
  </si>
  <si>
    <t>Gubi-Katimala Nankpanzoo</t>
  </si>
  <si>
    <t>Gubkatimal Jamoni</t>
  </si>
  <si>
    <t>Gubkatimal Yendi</t>
  </si>
  <si>
    <t>Gulkpegu An Zan Si</t>
  </si>
  <si>
    <t>GUMAYA ENTERPRISE</t>
  </si>
  <si>
    <t>Gumbani Farms</t>
  </si>
  <si>
    <t>Amanten</t>
  </si>
  <si>
    <t>GUMBISI ASUMDJUE CLUB WOMEN GROUP</t>
  </si>
  <si>
    <t>Gun Bora N Sonda Women's Group</t>
  </si>
  <si>
    <t>Gundogu Layili Suglo Konbo</t>
  </si>
  <si>
    <t>Gunsi Borimanga</t>
  </si>
  <si>
    <t>Guosi Group</t>
  </si>
  <si>
    <t xml:space="preserve">Gushei Gushei Naawuni Ntira </t>
  </si>
  <si>
    <t>Gye Nyame Di Gp</t>
  </si>
  <si>
    <t>HACKWAH ENTERPRISE</t>
  </si>
  <si>
    <t>Hajia Fawzia</t>
  </si>
  <si>
    <t>Hajia Saratu Issah</t>
  </si>
  <si>
    <t>Hakua Group</t>
  </si>
  <si>
    <t>Gwallu</t>
  </si>
  <si>
    <t>HAKURA WOMEN ASSOCIATION</t>
  </si>
  <si>
    <t>Hamida Iddrisu</t>
  </si>
  <si>
    <t>Hannah Affedzie</t>
  </si>
  <si>
    <t>HANNAH MBA ENTERPRISE</t>
  </si>
  <si>
    <t>HAPPY FAMILY GROUP</t>
  </si>
  <si>
    <t>HAPPY FAMILY WOMEN GROUP</t>
  </si>
  <si>
    <t>Chuchuliga- Namonsa</t>
  </si>
  <si>
    <t>Hawa Razak</t>
  </si>
  <si>
    <t>Heritage Seed Company Ltd</t>
  </si>
  <si>
    <t>HERMENCE T.NALOR</t>
  </si>
  <si>
    <t>Central Region</t>
  </si>
  <si>
    <t>Kasoa</t>
  </si>
  <si>
    <t>High &amp; Mighty Agro-Processing Company Ltd</t>
  </si>
  <si>
    <t>Hikma Farms</t>
  </si>
  <si>
    <t>HillTop Grp 2</t>
  </si>
  <si>
    <t>I. T.FARMS</t>
  </si>
  <si>
    <t>IDDRISU FUSHENI</t>
  </si>
  <si>
    <t>IGNATIOUS AMOAH</t>
  </si>
  <si>
    <t>Bawjiase</t>
  </si>
  <si>
    <t>Issah Sulemana</t>
  </si>
  <si>
    <t>ISSAHAKU BAGUM</t>
  </si>
  <si>
    <t>J.K. Technologies &amp; Enterprise Ltd</t>
  </si>
  <si>
    <t>JAATA MIXED FARMERS GROUP</t>
  </si>
  <si>
    <t>Bolga-Opp.S.T.C Station</t>
  </si>
  <si>
    <t>Jagondo Badakpe</t>
  </si>
  <si>
    <t>Jagoya #2 Jago 2 Farmers</t>
  </si>
  <si>
    <t>Jagrido Niyaanga</t>
  </si>
  <si>
    <t>Jakpendkpendo N-Sudoo</t>
  </si>
  <si>
    <t>Jalilu Gomina</t>
  </si>
  <si>
    <t>Jamoni Gubkatimal</t>
  </si>
  <si>
    <t>Jantong Dabogshei Suglo Boribuni</t>
  </si>
  <si>
    <t>Janwi Haruna</t>
  </si>
  <si>
    <t>Janwi Niarisima</t>
  </si>
  <si>
    <t>Jegun Farmers</t>
  </si>
  <si>
    <t>Jegun Jegun Farmers</t>
  </si>
  <si>
    <t>Jelo Suglo N Boribuni</t>
  </si>
  <si>
    <t>Kalende</t>
  </si>
  <si>
    <t>JESUS THE OWNER FARMS</t>
  </si>
  <si>
    <t>Jimbilia Latif</t>
  </si>
  <si>
    <t>Jinjinabani Jagba Farmers</t>
  </si>
  <si>
    <t>JOHIL FAMER SOLUTIONS</t>
  </si>
  <si>
    <t>Bolga-Zuarungu</t>
  </si>
  <si>
    <t>JOKANBA LIMITED</t>
  </si>
  <si>
    <t>JONAS ASARE BERCHIE</t>
  </si>
  <si>
    <t>JORTS VENTURES</t>
  </si>
  <si>
    <t>K. Asante Farms</t>
  </si>
  <si>
    <t>Abuakwa Maakro</t>
  </si>
  <si>
    <t>KAADEMA AMAACHAAB FARMERS</t>
  </si>
  <si>
    <t xml:space="preserve">Sandema </t>
  </si>
  <si>
    <t>KAASA FARMERS</t>
  </si>
  <si>
    <t xml:space="preserve">Kaba Kamperige </t>
  </si>
  <si>
    <t>Kasena-Nankana</t>
  </si>
  <si>
    <t>Kabache Kabache Farmers</t>
  </si>
  <si>
    <t>Kabache/Kasawurepe Kanyetiwale</t>
  </si>
  <si>
    <t>KABOBIISI WOMEN GROUP</t>
  </si>
  <si>
    <t>KAKA BISI WOMEN GROUP</t>
  </si>
  <si>
    <t>Kako Oil Mill &amp; Trading Enterprise</t>
  </si>
  <si>
    <t>Mampnogten</t>
  </si>
  <si>
    <t>KALIBIISA YEPAALA FARMERS GROUP</t>
  </si>
  <si>
    <t>KALIJIISA No 1 ADUA-YERI FARMERS GROUP</t>
  </si>
  <si>
    <t>Kamshegu Borimanga</t>
  </si>
  <si>
    <t>Kanimo No1 Titiritop</t>
  </si>
  <si>
    <t>Kanimo No2 Tinsuntaba</t>
  </si>
  <si>
    <t>Kannyirisuma Community Group</t>
  </si>
  <si>
    <t>Kannyiriwieri Group</t>
  </si>
  <si>
    <t>Kansake Divine Grace Ent.</t>
  </si>
  <si>
    <t>Kanshigu Farmers Group</t>
  </si>
  <si>
    <t>Kantongboku B. Braimah</t>
  </si>
  <si>
    <t>Kanundoo Kiyaaban</t>
  </si>
  <si>
    <t>Kanvili Be Neeiti Farmers</t>
  </si>
  <si>
    <t>Kanworung Darikatuo Group</t>
  </si>
  <si>
    <t>KANWORUNG GROUP GWOLLU</t>
  </si>
  <si>
    <t>GWOLLU</t>
  </si>
  <si>
    <t>KANWORUNG GROUP KOALA</t>
  </si>
  <si>
    <t>KOALA</t>
  </si>
  <si>
    <t>KANYITIWALA GROUP</t>
  </si>
  <si>
    <t>Karaga ABC</t>
  </si>
  <si>
    <t>Karim Darimani Nandonbe</t>
  </si>
  <si>
    <t>Karim Seidu</t>
  </si>
  <si>
    <t>Kasim Bayuasi</t>
  </si>
  <si>
    <t>Kasim Fuseini</t>
  </si>
  <si>
    <t>KAZI RICHARD</t>
  </si>
  <si>
    <t>Kenworung Group</t>
  </si>
  <si>
    <t>Kharma Farms</t>
  </si>
  <si>
    <t>KICHITO-WALA</t>
  </si>
  <si>
    <t>KILBIA ETISONGA PALITAABA</t>
  </si>
  <si>
    <t>KING ROMANUS KANBONABA</t>
  </si>
  <si>
    <t>Kobilsung</t>
  </si>
  <si>
    <t>KOFI ANTHONY</t>
  </si>
  <si>
    <t>Atebubu</t>
  </si>
  <si>
    <t>KONGO WOMEN GROUP</t>
  </si>
  <si>
    <t>Bolga- Yenkoti</t>
  </si>
  <si>
    <t>KOROYE GROUP</t>
  </si>
  <si>
    <t>Kpaachiyili Maltimanga</t>
  </si>
  <si>
    <t>Kpabia Dilveil To</t>
  </si>
  <si>
    <t>Kpagu baguurugu Barimago</t>
  </si>
  <si>
    <t>Kpaila W.G</t>
  </si>
  <si>
    <t>Kpalbe Kanyeti Wala</t>
  </si>
  <si>
    <t>Naamu</t>
  </si>
  <si>
    <t>Kpalgagbeni Bobugu veila</t>
  </si>
  <si>
    <t xml:space="preserve">Kpaliga Kpang Mang Kawuni Sogda </t>
  </si>
  <si>
    <t>Kpalyin Kpalyin farmers</t>
  </si>
  <si>
    <t>Kpalyogu Farmers</t>
  </si>
  <si>
    <t xml:space="preserve">Kpalyorgu Kpalyorgu Suglo Vella </t>
  </si>
  <si>
    <t>Kpandu Maligu Veila</t>
  </si>
  <si>
    <t>Kpang Manga Women Group - Dungu</t>
  </si>
  <si>
    <t>Kpang Manga Women Group - Zoliya Sang</t>
  </si>
  <si>
    <t>Kpangmang ka wuni song</t>
  </si>
  <si>
    <t>KPANGMANG KAWUNSONDA</t>
  </si>
  <si>
    <t>Kpangmang Women Group - Cheyohi</t>
  </si>
  <si>
    <t>Cheyohi</t>
  </si>
  <si>
    <t>Kpangmanga</t>
  </si>
  <si>
    <t>Kpangmanga Group 1</t>
  </si>
  <si>
    <t>Kpangmanga Group 2</t>
  </si>
  <si>
    <t>Kpangmanga Sol</t>
  </si>
  <si>
    <t>Kpangmanga Women's Group</t>
  </si>
  <si>
    <t xml:space="preserve">Kpanmanga </t>
  </si>
  <si>
    <t xml:space="preserve">Kpanyili Nyebu Biyooha </t>
  </si>
  <si>
    <t>Kparigu Zalgu beni</t>
  </si>
  <si>
    <t>KPARIMASA FAMERS GROUP</t>
  </si>
  <si>
    <t>Fiisa- Sandema</t>
  </si>
  <si>
    <t>Kpasikpaga Enterprise</t>
  </si>
  <si>
    <t>Kpatuya Kpatuya Farmers Group</t>
  </si>
  <si>
    <t>KROBOI GROUP</t>
  </si>
  <si>
    <t>KROBOI</t>
  </si>
  <si>
    <t>Kubeerepe Jamanaba</t>
  </si>
  <si>
    <t>Kukpaligu Titiritop</t>
  </si>
  <si>
    <t>Tasundo No1</t>
  </si>
  <si>
    <t>Kukunansor Women's Group</t>
  </si>
  <si>
    <t>Chereponi</t>
  </si>
  <si>
    <t>Kukuo Jegun Kukuo farmers</t>
  </si>
  <si>
    <t>KULBIA ETISONGO WOMEN</t>
  </si>
  <si>
    <t>KULBIA NAYIRE GROUP</t>
  </si>
  <si>
    <t>KULBIA NAYIRE WOMEN</t>
  </si>
  <si>
    <t>Kulguduli Titiritop</t>
  </si>
  <si>
    <t>Kulinkpegu Yakura Tabra Nyedura</t>
  </si>
  <si>
    <t>Kulunkpegu Yapala Fara Je duo</t>
  </si>
  <si>
    <t>KUMBANGRE ASUNTAABA WOMEN GROUP</t>
  </si>
  <si>
    <t>Kumbungu Farmers</t>
  </si>
  <si>
    <t>Kumbungu Kumbungu Farmers</t>
  </si>
  <si>
    <t>Oblogo</t>
  </si>
  <si>
    <t>KUNTAA REGINA</t>
  </si>
  <si>
    <t>Kurikurigu Maltiti</t>
  </si>
  <si>
    <t>Kushibo Farmers Group</t>
  </si>
  <si>
    <t>Kushibo Wuni Nyo Sogla Farmers</t>
  </si>
  <si>
    <t>Kwaku Ayire</t>
  </si>
  <si>
    <t>KWAKU BROFI</t>
  </si>
  <si>
    <t>KWAME AMPONSAH</t>
  </si>
  <si>
    <t>LA-AANENA GROUP ZINI</t>
  </si>
  <si>
    <t>ZINI</t>
  </si>
  <si>
    <t>Lachoba Guo Group</t>
  </si>
  <si>
    <t>LACHODONGO GROUP JEFFISI</t>
  </si>
  <si>
    <t>JEFFISI</t>
  </si>
  <si>
    <t>LAKANWORONG GROUP NYIMATI</t>
  </si>
  <si>
    <t>NYIMATII</t>
  </si>
  <si>
    <t>Lake Road Soya Processing Group</t>
  </si>
  <si>
    <t>Laligu Farmers</t>
  </si>
  <si>
    <t>Mohammed Yakubu</t>
  </si>
  <si>
    <t>Laligu Laligu Farmers</t>
  </si>
  <si>
    <t>Wechiau</t>
  </si>
  <si>
    <t>Langtaar Group</t>
  </si>
  <si>
    <t>Metoyipaala</t>
  </si>
  <si>
    <t xml:space="preserve">Lanja Wumpini </t>
  </si>
  <si>
    <t>Lantaa Community Group</t>
  </si>
  <si>
    <t>LANTANA OSMAN</t>
  </si>
  <si>
    <t>Larbana Suhdoo</t>
  </si>
  <si>
    <t>Lasorex Enterprise</t>
  </si>
  <si>
    <t>Savelugu</t>
  </si>
  <si>
    <t>Louis Dreyfus Commodities</t>
  </si>
  <si>
    <t>LUCHUDUNGO Group</t>
  </si>
  <si>
    <t>Sissala East District</t>
  </si>
  <si>
    <t>Lukman Iddrisu</t>
  </si>
  <si>
    <t>Lukman Iddrisu Enterprise</t>
  </si>
  <si>
    <t>Luri Azuma</t>
  </si>
  <si>
    <t>Maami Seidu</t>
  </si>
  <si>
    <t>MAARIKA WOMEN GROUP</t>
  </si>
  <si>
    <t>Maasha Allah Women Group - Vitting</t>
  </si>
  <si>
    <t>Mabloo Mabloo Farmers</t>
  </si>
  <si>
    <t>Mahama Amidu</t>
  </si>
  <si>
    <t>MAHAMA YAHAYA</t>
  </si>
  <si>
    <t>MAHAMA ZELIATU</t>
  </si>
  <si>
    <t>Majeed Iddi</t>
  </si>
  <si>
    <t>MALEGO GANINSUON WOMEN GROUP</t>
  </si>
  <si>
    <t xml:space="preserve">MALEGO GANISUON </t>
  </si>
  <si>
    <t>MALSUM GURABEERE</t>
  </si>
  <si>
    <t>Bolga -Bukere</t>
  </si>
  <si>
    <t>Maltiti</t>
  </si>
  <si>
    <t>Maltiti Women Group - Gumani</t>
  </si>
  <si>
    <t>Gumani</t>
  </si>
  <si>
    <t>Maltiti Women Group - Nobisco</t>
  </si>
  <si>
    <t>Nobisco</t>
  </si>
  <si>
    <t>Maltiti Women Group           </t>
  </si>
  <si>
    <t>Malzeri Bela Nabera</t>
  </si>
  <si>
    <t>MAMONG AKUYEKU WOMEN GROUP</t>
  </si>
  <si>
    <t>Manbola A.S Ent</t>
  </si>
  <si>
    <t>Mangsuungsim</t>
  </si>
  <si>
    <t>MARGARET GYASI</t>
  </si>
  <si>
    <t>Marika Women Group &amp; Co</t>
  </si>
  <si>
    <t>Masara N'Arziki</t>
  </si>
  <si>
    <t>Matiti Women Gp2</t>
  </si>
  <si>
    <t>Mbanty Dagbanja</t>
  </si>
  <si>
    <t>Mbatinga Wunizooya</t>
  </si>
  <si>
    <t>Mentoh - Langtaa Group</t>
  </si>
  <si>
    <t>Lawra</t>
  </si>
  <si>
    <t>M-Galant Ghana Limited</t>
  </si>
  <si>
    <t>Mmalaana Group</t>
  </si>
  <si>
    <t>Moatani Bon nya Farmers Group</t>
  </si>
  <si>
    <t>Mobila Ent</t>
  </si>
  <si>
    <t>Mogunegu Dinnani</t>
  </si>
  <si>
    <t>Sabre No 1</t>
  </si>
  <si>
    <t>MOHAMMED ABU</t>
  </si>
  <si>
    <t>MOHAMMED MUSAH IDDRISU</t>
  </si>
  <si>
    <t>MOHAMMED SAYIBU</t>
  </si>
  <si>
    <t>Mubeedo Kumobaan</t>
  </si>
  <si>
    <t>Mula Latif</t>
  </si>
  <si>
    <t>Myinimandeli Farms</t>
  </si>
  <si>
    <t>NAADEMA ATEWENJIAM WOMEN GROUP</t>
  </si>
  <si>
    <t>Nabogu Gamprisung</t>
  </si>
  <si>
    <t>Nabulgu Ninmosi Farmers</t>
  </si>
  <si>
    <t>Nabulo Group</t>
  </si>
  <si>
    <t>Nagali Osman</t>
  </si>
  <si>
    <t>Najie Farmers Group</t>
  </si>
  <si>
    <t>Nakpache  Nangban-yili veila</t>
  </si>
  <si>
    <t>Nakpale Wuni Ntra</t>
  </si>
  <si>
    <t>Gbandi</t>
  </si>
  <si>
    <t>NAKPALIK- TERIGMMENG WOMEN GROUP</t>
  </si>
  <si>
    <t>NAKPALIK-BOARDDEMA WOMEN GROUP</t>
  </si>
  <si>
    <t>NAKPALIK-TELETAABA WOMEN GROUP</t>
  </si>
  <si>
    <t>Chana Kalivio</t>
  </si>
  <si>
    <t>NAKPALIK-TERIGMMENG WOMEN GROUP</t>
  </si>
  <si>
    <t>NAKPLIK-BOADMOLOUG WOMEN GROUP</t>
  </si>
  <si>
    <t>NANA KOFI BOAHEN</t>
  </si>
  <si>
    <t>Nandami Baaya</t>
  </si>
  <si>
    <t>Nandundo Titiritop</t>
  </si>
  <si>
    <t>Nangbanyini</t>
  </si>
  <si>
    <t>NANGBANYINI WOMEN GROUP</t>
  </si>
  <si>
    <t>Nangdanvini Nyedaa</t>
  </si>
  <si>
    <t>NANGWAYINE WOMEN GROUP</t>
  </si>
  <si>
    <t>Nanton Kurugu Nantonkurugu Farmers</t>
  </si>
  <si>
    <t>Nantonkurugu Farmers</t>
  </si>
  <si>
    <t>Nanyine Gp 2</t>
  </si>
  <si>
    <t>Narudeen Djan</t>
  </si>
  <si>
    <t>NAWUNI TEMTII SAA WOMEN GROUP</t>
  </si>
  <si>
    <t xml:space="preserve">Nawuni Walima So Ziiya </t>
  </si>
  <si>
    <t>NAYINEWANBANBOTO AZUABISI GROUP</t>
  </si>
  <si>
    <t xml:space="preserve">Nayuku Sugum nya Buobu </t>
  </si>
  <si>
    <t>Nboribuni</t>
  </si>
  <si>
    <t>Nekpeigu Bobgu Veila</t>
  </si>
  <si>
    <t>Chama</t>
  </si>
  <si>
    <t>Ngarig Farmers</t>
  </si>
  <si>
    <t>Nibenyenbatorfanga Community Group</t>
  </si>
  <si>
    <t>Niibala Group</t>
  </si>
  <si>
    <t>NIM MOO WOMEN GROUP</t>
  </si>
  <si>
    <t>NIMO WOMEN GROUP</t>
  </si>
  <si>
    <t>NIMOGBAGA GROUP GWOLLU</t>
  </si>
  <si>
    <t>Nkoransa Kobena Farmers</t>
  </si>
  <si>
    <t>Nkoransah</t>
  </si>
  <si>
    <t>Nkrumah A Rita</t>
  </si>
  <si>
    <t>Builsa District</t>
  </si>
  <si>
    <t>NKRUMAH RITA</t>
  </si>
  <si>
    <t>Nkunikadiri Para</t>
  </si>
  <si>
    <t>Nmalaana Group</t>
  </si>
  <si>
    <t>Nnyebu Mbala</t>
  </si>
  <si>
    <t>NOGRE WOMEN'S GROUP</t>
  </si>
  <si>
    <t>Bolga-Waribisi</t>
  </si>
  <si>
    <t>Noyeng Group</t>
  </si>
  <si>
    <t>NOYINE - TEE CSECO WOMEN GROUP</t>
  </si>
  <si>
    <t>NOYINE WOMEN</t>
  </si>
  <si>
    <t>NOYINE WOMENS GROUP</t>
  </si>
  <si>
    <t>NSAGIM DIN BAWA</t>
  </si>
  <si>
    <t>Nso Nyame Ye Group</t>
  </si>
  <si>
    <t>NUHUNEA WOMEN GROUP</t>
  </si>
  <si>
    <t>Nunpagi Osuli</t>
  </si>
  <si>
    <t xml:space="preserve">Nwogu Suglo Mali Nyori </t>
  </si>
  <si>
    <t>Nyame Akwan Farmers</t>
  </si>
  <si>
    <t>Nyame Be Ye Group</t>
  </si>
  <si>
    <t>Nyame Bekyere Gp 1</t>
  </si>
  <si>
    <t>Nyame Na Aye Farmers</t>
  </si>
  <si>
    <t>Nyame Nsa Wom Group</t>
  </si>
  <si>
    <t>Nyanriguyili Suglo Nbori Buni</t>
  </si>
  <si>
    <t>Nyeb Bi Yoona Women Group - Kalpohini</t>
  </si>
  <si>
    <t>Kalpohini</t>
  </si>
  <si>
    <t>Nyebi Yoona Women Group - Choggu</t>
  </si>
  <si>
    <t>Choggu</t>
  </si>
  <si>
    <t>NYEBOKA FARMERS GROUP</t>
  </si>
  <si>
    <t>NYEBOKA GROUP</t>
  </si>
  <si>
    <t>Nyebube Yoona</t>
  </si>
  <si>
    <t>Nyehimi Tininta WG</t>
  </si>
  <si>
    <t xml:space="preserve">Nyeyam </t>
  </si>
  <si>
    <t>NYIMAI LAKANWORONG</t>
  </si>
  <si>
    <t>NYIMATI LA-ARENA GROUP</t>
  </si>
  <si>
    <t xml:space="preserve">Nyoligu Tungteeya Farmers </t>
  </si>
  <si>
    <t xml:space="preserve">Nyong  Tiyomtaba </t>
  </si>
  <si>
    <t>Nyong- Gumani Farmers</t>
  </si>
  <si>
    <t>N-Zobara Anoshie</t>
  </si>
  <si>
    <t>OB Agyeman Transport Service Ltd.</t>
  </si>
  <si>
    <t>Bekwai</t>
  </si>
  <si>
    <t>Oboandoo Tikpaatum</t>
  </si>
  <si>
    <t>Ochado Kiyaaban</t>
  </si>
  <si>
    <t>Odo Nkoaa Group</t>
  </si>
  <si>
    <t>Ojam Enterprise</t>
  </si>
  <si>
    <t>Okata Farms</t>
  </si>
  <si>
    <t>Hohoe Municipal</t>
  </si>
  <si>
    <t>ONYAME AKWAN FARMERS</t>
  </si>
  <si>
    <t>Opportunity for Rural Devt.</t>
  </si>
  <si>
    <t>OSBANAS COMPANY LTD</t>
  </si>
  <si>
    <t>Pahigu Vella</t>
  </si>
  <si>
    <t>Pahigu Vella Sol</t>
  </si>
  <si>
    <t>PAPUU BASAGLO</t>
  </si>
  <si>
    <t>WA</t>
  </si>
  <si>
    <t xml:space="preserve">Peace &amp; Love Gp </t>
  </si>
  <si>
    <t>PEACE &amp; LOVE GROUP</t>
  </si>
  <si>
    <t>Bolga Atulibabisi</t>
  </si>
  <si>
    <t>PEACE AND LOVE WOMEN GROUP</t>
  </si>
  <si>
    <t>PEACE AND UNITY G.</t>
  </si>
  <si>
    <t>PEACE AND UNITY GROUP</t>
  </si>
  <si>
    <t>PEACE GROUP</t>
  </si>
  <si>
    <t>Penajah Ventures</t>
  </si>
  <si>
    <t>PETASGO ENTERPRISE</t>
  </si>
  <si>
    <t>Petos Investment Ltd</t>
  </si>
  <si>
    <t>Premium Foods</t>
  </si>
  <si>
    <t>PRINCE APPIAH</t>
  </si>
  <si>
    <t>PROGRESSIVE</t>
  </si>
  <si>
    <t xml:space="preserve">Sandema-Balansa </t>
  </si>
  <si>
    <t>PROGRESSIVE FARMERS</t>
  </si>
  <si>
    <t xml:space="preserve">Pumaya </t>
  </si>
  <si>
    <t>Pure and Perfect</t>
  </si>
  <si>
    <t>Puriya Bela Nabra</t>
  </si>
  <si>
    <t>QUALITY MAIZE</t>
  </si>
  <si>
    <t>RASH-YAT CO LTD</t>
  </si>
  <si>
    <t>Reiss &amp; Co Ltd</t>
  </si>
  <si>
    <t>Rosemond Annor</t>
  </si>
  <si>
    <t>Royal Danemac</t>
  </si>
  <si>
    <t>Saakuba Farmers Group</t>
  </si>
  <si>
    <t>Sabare Maltiti Farmers</t>
  </si>
  <si>
    <t>Saboba District Value Chains</t>
  </si>
  <si>
    <t>SABRO MIXED GROUP</t>
  </si>
  <si>
    <t>Saha Gari Dan Yebbu Women Group - Zoliya Sang</t>
  </si>
  <si>
    <t>Sahel Grains</t>
  </si>
  <si>
    <t>Sakai Bagbananlia Group</t>
  </si>
  <si>
    <t>Sakai Kanyiriwere Group</t>
  </si>
  <si>
    <t>Sakpe Sakpe Rice Farmers</t>
  </si>
  <si>
    <t>SAKSERA WOMEN GROUP</t>
  </si>
  <si>
    <t>Sakuba Bobgu Nye Yaa</t>
  </si>
  <si>
    <t>Salifu Abubakar</t>
  </si>
  <si>
    <t>Buffiama</t>
  </si>
  <si>
    <t>SALVATION WOMEN G.</t>
  </si>
  <si>
    <t>Sambu Maltiti</t>
  </si>
  <si>
    <t>Samsudeen Nagalu</t>
  </si>
  <si>
    <t>SAMUEL NUNOO</t>
  </si>
  <si>
    <t>Sandu Sandu Farmers</t>
  </si>
  <si>
    <t>Sang Wuni Zooya</t>
  </si>
  <si>
    <t>Sanzei Tiyumtaba</t>
  </si>
  <si>
    <t>Satani Farmers</t>
  </si>
  <si>
    <t xml:space="preserve">Satani Sunglo N bori Buni </t>
  </si>
  <si>
    <t>SAVBAN Processing and Marketing Company</t>
  </si>
  <si>
    <t>Savelugu Jaarizama Farmers</t>
  </si>
  <si>
    <t>Sawari Ti Kpa</t>
  </si>
  <si>
    <t>SCL Technologies Ltd</t>
  </si>
  <si>
    <t>See Before Group</t>
  </si>
  <si>
    <t>Sefakor Dzebu</t>
  </si>
  <si>
    <t>Seidu Adama</t>
  </si>
  <si>
    <t>Seidu Adams</t>
  </si>
  <si>
    <t>Seidu patrick Salifu</t>
  </si>
  <si>
    <t>Semoa Catering Enterprise</t>
  </si>
  <si>
    <t>SENTIE JIJEN GROUP</t>
  </si>
  <si>
    <t>SENTIE JIJEN</t>
  </si>
  <si>
    <t>Sheikh Farmers</t>
  </si>
  <si>
    <t>SHERIGU DA GROUP</t>
  </si>
  <si>
    <t>ShinKaafa Buni 1</t>
  </si>
  <si>
    <t>ShinKaafa Buni 2</t>
  </si>
  <si>
    <t>Shitie</t>
  </si>
  <si>
    <t>Siafa Latif</t>
  </si>
  <si>
    <t>SINIENSI LADIES ASSOCIATION</t>
  </si>
  <si>
    <t>SIRIGU BOMEYINE BOTO GROUP</t>
  </si>
  <si>
    <t>Bolga- Tindomoligo</t>
  </si>
  <si>
    <t>SKY-3 Farms Ltd</t>
  </si>
  <si>
    <t>Sobitido Kamaban</t>
  </si>
  <si>
    <t>SOBORO MIX GROUP</t>
  </si>
  <si>
    <t>SODAZOU WOMEN GROUP</t>
  </si>
  <si>
    <t>SOE ABOTITAABA WOMEN GROUP</t>
  </si>
  <si>
    <t>SOE ALAGUBE GROUP</t>
  </si>
  <si>
    <t>SOE ALAGUBE WOMEN GROUP</t>
  </si>
  <si>
    <t>SOE ANONTAABA WOMEN GROUP</t>
  </si>
  <si>
    <t>SOE YINIPANGA SUMASUM</t>
  </si>
  <si>
    <t>Bolga-Soe Da</t>
  </si>
  <si>
    <t>SOKABIISI ATELETAABA WOMEN GROUP</t>
  </si>
  <si>
    <t>Solar Harvest</t>
  </si>
  <si>
    <t>SOLIGA BORDUMA WOMEN GROUP</t>
  </si>
  <si>
    <t>Bolga- Kongo</t>
  </si>
  <si>
    <t>SON OF JAHWILL ENTERPRISE</t>
  </si>
  <si>
    <t>SONGEMENGA WOMEN</t>
  </si>
  <si>
    <t>YARIGABIISI BOLGA</t>
  </si>
  <si>
    <t>SONGEMENGA WOMEN GROUP</t>
  </si>
  <si>
    <t>SONGETAABA WOMEN GROUP</t>
  </si>
  <si>
    <t>Namongsa</t>
  </si>
  <si>
    <t>SONGREBONO WOMEN GROUP</t>
  </si>
  <si>
    <t>SRIG MENG WOMEN G.</t>
  </si>
  <si>
    <t>PELUNGO BOLGA</t>
  </si>
  <si>
    <t>Stephalam Enterprise</t>
  </si>
  <si>
    <t>SUARA TAHIRU BUKARI</t>
  </si>
  <si>
    <t>Suglo Kombo Women Group - Vitting</t>
  </si>
  <si>
    <t>Suglo Kon Bo Women Group - Choggu Yapalisi</t>
  </si>
  <si>
    <t>Medium</t>
  </si>
  <si>
    <t>Choggu Yapalisi</t>
  </si>
  <si>
    <t>Suglo Kon Bo Women Group - Nayili Fong</t>
  </si>
  <si>
    <t>Nayili Fong</t>
  </si>
  <si>
    <t>Suglo Kon Bo Women Group - Zamigu community</t>
  </si>
  <si>
    <t>Zamigu community</t>
  </si>
  <si>
    <t>Suglo Konbo</t>
  </si>
  <si>
    <t>Suglo Konbo Sol</t>
  </si>
  <si>
    <t>Suglo Konbo Traders</t>
  </si>
  <si>
    <t>Suglo Konbo Traders Women Group - Zohe</t>
  </si>
  <si>
    <t>Zohe</t>
  </si>
  <si>
    <t>Suglo Konbo-Nabogu</t>
  </si>
  <si>
    <t>Suglo Kong Bo Women Group - Shishegu</t>
  </si>
  <si>
    <t>Shishegu</t>
  </si>
  <si>
    <t>Suglo Mali Nyoni WG</t>
  </si>
  <si>
    <t>Suglo Mali Nyori Women Group - Fuo</t>
  </si>
  <si>
    <t>Fuo</t>
  </si>
  <si>
    <t>Suglo Mbori Buni Women Group - Bagliga</t>
  </si>
  <si>
    <t>Suglo Mbori Buni Women Group - Gumani</t>
  </si>
  <si>
    <t>Suglo Mbori Buni Women Group - Nyohini</t>
  </si>
  <si>
    <t>Suglo Mbori Buni Women Group - Salamba</t>
  </si>
  <si>
    <t>Salamba</t>
  </si>
  <si>
    <t xml:space="preserve">Suglo Mbori Buni Women Group - Zamigu </t>
  </si>
  <si>
    <t xml:space="preserve">Zamigu </t>
  </si>
  <si>
    <t>Suglo Mbori Buni Women Group - Zoliya Sang</t>
  </si>
  <si>
    <t>Suglo Mboribuni Sol</t>
  </si>
  <si>
    <t>Suglo Nbori buni</t>
  </si>
  <si>
    <t>SUGLO NBORIBUNI FARMERS GP</t>
  </si>
  <si>
    <t>SUGLO NSORA BUNI WOMEN GROUP</t>
  </si>
  <si>
    <t>Suglo Veila Women's Group</t>
  </si>
  <si>
    <t>Suglo W/G</t>
  </si>
  <si>
    <t>Suglo Women Group - Kumlan Fong</t>
  </si>
  <si>
    <t>Kumlan Fong</t>
  </si>
  <si>
    <t>Suglo Women's Group</t>
  </si>
  <si>
    <t>SUGRE WOMEN TRADERS GROUP</t>
  </si>
  <si>
    <t>SUGREVELLA WOMEN GROUP</t>
  </si>
  <si>
    <t>SUGRI VELLAA CSA FUMBISI</t>
  </si>
  <si>
    <t>SUGRI WOMENS GROUP</t>
  </si>
  <si>
    <t>SUGRIVIALA</t>
  </si>
  <si>
    <t>Chuchuliga Azukyeri</t>
  </si>
  <si>
    <t>Sugru Mboribuni</t>
  </si>
  <si>
    <t>Sugru Mboribuni Sol</t>
  </si>
  <si>
    <t>SUGRUNUMA GROUP</t>
  </si>
  <si>
    <t>Suguru Gp 2 Asheitu</t>
  </si>
  <si>
    <t>Suguru Gp 2 Zoore</t>
  </si>
  <si>
    <t>SUHUDO FARMERS</t>
  </si>
  <si>
    <t>SUHUDOO WOMEN GROUP</t>
  </si>
  <si>
    <t>SUHUYINI WOMEN GROUP</t>
  </si>
  <si>
    <t>SUHUYINI YOUTH GROUP</t>
  </si>
  <si>
    <t>SUIYONGDEM GROUP</t>
  </si>
  <si>
    <t>Balansa</t>
  </si>
  <si>
    <t>SULEMANA ALHASSAN</t>
  </si>
  <si>
    <t>Sulley Bayuasi</t>
  </si>
  <si>
    <t>SUMASUM WEAVERS ASSOCIATION</t>
  </si>
  <si>
    <t>SUMNYELUM WOMEN GROUP</t>
  </si>
  <si>
    <t>Sunga Vela Ent</t>
  </si>
  <si>
    <t>Bazua</t>
  </si>
  <si>
    <t>SUWARINSA YOUTH FARMERS</t>
  </si>
  <si>
    <t>TAAGANOBA/TIBIGANSO FARM.</t>
  </si>
  <si>
    <t>Taajundo Niyaanyen</t>
  </si>
  <si>
    <t>Takorayili Tibomsungsim</t>
  </si>
  <si>
    <t>Wungu</t>
  </si>
  <si>
    <t>Takoroyili Bobgu Nyeyaa</t>
  </si>
  <si>
    <t>TALENSI-NABDAM BARBERS ASSOCIATION</t>
  </si>
  <si>
    <t xml:space="preserve">Tali Tali Wuni Ntira </t>
  </si>
  <si>
    <t>Tamalegu Farmers</t>
  </si>
  <si>
    <t>Tamalegu Tamalegu Farmers</t>
  </si>
  <si>
    <t>Tamanaa Company Limited</t>
  </si>
  <si>
    <t>Tampion Gushie Zisong Nitee Naba</t>
  </si>
  <si>
    <t>Tantuini Suglo Vela</t>
  </si>
  <si>
    <t>Tarkpaa Tarkpa Farmers Group</t>
  </si>
  <si>
    <t>Tehisuma</t>
  </si>
  <si>
    <t>Tehisuma Women Group - Sakasaka</t>
  </si>
  <si>
    <t>Tendan Farmers</t>
  </si>
  <si>
    <t>Tendang Tendang Farmers</t>
  </si>
  <si>
    <t>Tepagya Sol</t>
  </si>
  <si>
    <t>Teshisuma Women's Group</t>
  </si>
  <si>
    <t>THE LORD IS WITH US WOMENS GROUP</t>
  </si>
  <si>
    <t>THOMAS NEWMAN</t>
  </si>
  <si>
    <t>TIA FARMS</t>
  </si>
  <si>
    <t>Tiara Nnye-Yura Sol</t>
  </si>
  <si>
    <t>Tibiganso Women Group - Sagnarigu</t>
  </si>
  <si>
    <t>TIBOTAABA NUUSIN WOMEN'S GROUP</t>
  </si>
  <si>
    <t>TIBOTAABANUUSIN WOMEN GROUP</t>
  </si>
  <si>
    <t>Tignan Bayi</t>
  </si>
  <si>
    <t>Tigsichaab Women Group</t>
  </si>
  <si>
    <t>TIKPAN GROUP</t>
  </si>
  <si>
    <t>TIKPENG TIMENGA WOMEN</t>
  </si>
  <si>
    <t>Timaachaabyiejangsa group</t>
  </si>
  <si>
    <t>Timonaayili Timonaayili Farmers</t>
  </si>
  <si>
    <t>Timtooni WG</t>
  </si>
  <si>
    <t>TIMTOONI WOMEN GROUP</t>
  </si>
  <si>
    <t>Tinaoba Zaadiama</t>
  </si>
  <si>
    <t>Tinguri Baneesiseem</t>
  </si>
  <si>
    <t>Tinkura  Tehisuma</t>
  </si>
  <si>
    <t>Tinsuntaba</t>
  </si>
  <si>
    <t>TISONGTAABA WOMEN GROUP</t>
  </si>
  <si>
    <t>Tisongtaba Sol</t>
  </si>
  <si>
    <t>Titiritop Kanimo</t>
  </si>
  <si>
    <t>Titiritop Nandondo</t>
  </si>
  <si>
    <t>TIYIKCHAAB</t>
  </si>
  <si>
    <t>TIYIKCHAAB CSA</t>
  </si>
  <si>
    <t>TIYIKCHAAB GROUP</t>
  </si>
  <si>
    <t>Tiymba Women Group - Wari Yapala</t>
  </si>
  <si>
    <t>Wari Yapala</t>
  </si>
  <si>
    <t>TIYUM TABA ASSOCIATION</t>
  </si>
  <si>
    <t>Tiyumba</t>
  </si>
  <si>
    <t>Tiyumtaba</t>
  </si>
  <si>
    <t>Tiyumtaba Balogu</t>
  </si>
  <si>
    <t>Tiyumtaba Sanzei</t>
  </si>
  <si>
    <t>Tiyumtaba Sol</t>
  </si>
  <si>
    <t>TIYUMTABA WOMEN ASSOCIATION</t>
  </si>
  <si>
    <t>Tiyumtaba Women Group - Zaamigu Fong</t>
  </si>
  <si>
    <t>Zaamigu Fong</t>
  </si>
  <si>
    <t>Tiyumtaba Women’s Group</t>
  </si>
  <si>
    <t>Tiyumtaba Zakoli</t>
  </si>
  <si>
    <t>Together As one</t>
  </si>
  <si>
    <t>Tong Poak nba</t>
  </si>
  <si>
    <t xml:space="preserve">Tonjing Suglo Nbori Buni </t>
  </si>
  <si>
    <t>TONOTAABA WOMEN</t>
  </si>
  <si>
    <t>Trusted Women</t>
  </si>
  <si>
    <t>Tugu 1 Sol</t>
  </si>
  <si>
    <t>Tugu 2 Sol</t>
  </si>
  <si>
    <t>Tugu 3 Sol</t>
  </si>
  <si>
    <t>Tugu-Yapala Suglo Mbore Buni</t>
  </si>
  <si>
    <t>Tumu Main Group</t>
  </si>
  <si>
    <t>Tunteeya</t>
  </si>
  <si>
    <t>Tunteeya Women Group - Channayili</t>
  </si>
  <si>
    <t>Channayili</t>
  </si>
  <si>
    <t>Tunteeya Women Group - Zangbalung</t>
  </si>
  <si>
    <t>Zangbalung</t>
  </si>
  <si>
    <t>Tunteeya Women's Group</t>
  </si>
  <si>
    <t>Turing Point Farmers</t>
  </si>
  <si>
    <t>Tusani Nsim Niboma</t>
  </si>
  <si>
    <t>Twariga Mandiaya</t>
  </si>
  <si>
    <t>Uyin Issah</t>
  </si>
  <si>
    <t>VAMBOI GROUP</t>
  </si>
  <si>
    <t>VAMBOI</t>
  </si>
  <si>
    <t>Vienyala Women Group  </t>
  </si>
  <si>
    <t xml:space="preserve">Voguyilyi  Voguyili Farmers </t>
  </si>
  <si>
    <t>Old Makango</t>
  </si>
  <si>
    <t>VUUNDEMA JOANSA FARMERS GROUP</t>
  </si>
  <si>
    <t>Wama Walma Sozia Sol</t>
  </si>
  <si>
    <t>WAMAGSA KPAARIBA TIGSUNG</t>
  </si>
  <si>
    <t>Chuchuliga-Namonsa</t>
  </si>
  <si>
    <t>Waramatu Mustapha</t>
  </si>
  <si>
    <t>Waribogu Waribogu Farmers</t>
  </si>
  <si>
    <t>Wenchi</t>
  </si>
  <si>
    <t>Warivi Suglo Nbori buni</t>
  </si>
  <si>
    <t>Wayamba Bela N Nabra</t>
  </si>
  <si>
    <t>Wellembelle Care Group</t>
  </si>
  <si>
    <t>WINKONGO LABIISI WOMEN GROUP</t>
  </si>
  <si>
    <t>Wintira Gp 16</t>
  </si>
  <si>
    <t>Wintira Gp 18</t>
  </si>
  <si>
    <t>WOVOGUMA SOYA BEAN GROUP</t>
  </si>
  <si>
    <t>Wuba N-nan boni</t>
  </si>
  <si>
    <t>WUMPINI FARMERS GROUP</t>
  </si>
  <si>
    <t>Wumpini Women Group - Dungu</t>
  </si>
  <si>
    <t>WUMPUNI WOMEN GROUP</t>
  </si>
  <si>
    <t>Wun ni Song Womens Group</t>
  </si>
  <si>
    <t>Wuni Ntira Women Group - Katariga</t>
  </si>
  <si>
    <t>Katariga</t>
  </si>
  <si>
    <t>Wuni Nyira Sol</t>
  </si>
  <si>
    <t>Wuni Zalgu Women Group - Tuunayili</t>
  </si>
  <si>
    <t>Tuunayili</t>
  </si>
  <si>
    <t>WUNITIRA FARMERS</t>
  </si>
  <si>
    <t>Wunizagoo Sol</t>
  </si>
  <si>
    <t>WUNIZOOYA FARMERS ASSO.</t>
  </si>
  <si>
    <t>Wunnam Women Group - Aboabo</t>
  </si>
  <si>
    <t>WUNPINI GROUP</t>
  </si>
  <si>
    <t>Wunpini Ladies Women Group - Tishigu</t>
  </si>
  <si>
    <t>Tishigu</t>
  </si>
  <si>
    <t>Wun-Pini Sol</t>
  </si>
  <si>
    <t>WUNPINI WOMEN GROUP</t>
  </si>
  <si>
    <t>Wunpini Women’s Group</t>
  </si>
  <si>
    <t>WUNTIRA WOMEN GROUP</t>
  </si>
  <si>
    <t>WUNZALGU FARMERS GROUP</t>
  </si>
  <si>
    <t>Wunzooya Sol</t>
  </si>
  <si>
    <t>Wunzoya Agro Services</t>
  </si>
  <si>
    <t>YAKOTE ASONGTAABA WOMEN GROUP</t>
  </si>
  <si>
    <t>Bolga- Zanlerigu</t>
  </si>
  <si>
    <t>YARIGABIISI SUGRI W.</t>
  </si>
  <si>
    <t>YARIGABIISI SUGRI WOMEN GROUP</t>
  </si>
  <si>
    <t>Yawoku  Tikpangma</t>
  </si>
  <si>
    <t>Yawundo Tikpaai</t>
  </si>
  <si>
    <t>Yefrema Yeshema</t>
  </si>
  <si>
    <t>Yenbey Gp 3</t>
  </si>
  <si>
    <t>Yenbey Gp 4</t>
  </si>
  <si>
    <t>YENBEY GROUP</t>
  </si>
  <si>
    <t>Yenbey Grp 11</t>
  </si>
  <si>
    <t>Yenbey Grp 12</t>
  </si>
  <si>
    <t>Yenbey Grp 32</t>
  </si>
  <si>
    <t>Yenbey Grp 7</t>
  </si>
  <si>
    <t>Yenbey Grp 8</t>
  </si>
  <si>
    <t xml:space="preserve">Yenemi Gp </t>
  </si>
  <si>
    <t>YEOBISI AKASITAABA GROUP</t>
  </si>
  <si>
    <t>YEOBISI SUMASUM GROUP</t>
  </si>
  <si>
    <t>Yeweishe</t>
  </si>
  <si>
    <t xml:space="preserve">Yilikpani Yilikpani Pahagu Veila </t>
  </si>
  <si>
    <t>Yimahagu Kpan-mang kwuni tira</t>
  </si>
  <si>
    <t>YINB0ME WOMEN GROUP</t>
  </si>
  <si>
    <t>Yinbone Women Gp</t>
  </si>
  <si>
    <t>YINE NME TRADERS GROUP</t>
  </si>
  <si>
    <t>YINEBONATINIGE WOMEN GROUP</t>
  </si>
  <si>
    <t>Yineponga Women Gp 4</t>
  </si>
  <si>
    <t>YINI ME WOMEN GROUP</t>
  </si>
  <si>
    <t>YINIBOME WOMENS GROUP</t>
  </si>
  <si>
    <t>YINIPANGA SUMASUM</t>
  </si>
  <si>
    <t>YINNE ME GROUP</t>
  </si>
  <si>
    <t>YINNENOGTO WOMEN GROUP</t>
  </si>
  <si>
    <t>YINSOGBE NORITINE POSIGSE GROUP</t>
  </si>
  <si>
    <t>Z.K. Alhassan Enterprise</t>
  </si>
  <si>
    <t>Zaang Suma Sol</t>
  </si>
  <si>
    <t>Zaapayim Sol</t>
  </si>
  <si>
    <t>ZAARE AWURUGOBISI GROUP</t>
  </si>
  <si>
    <t>ZAARE NOYINE WOMEN GROUP</t>
  </si>
  <si>
    <t>ZAARE SUMASUM GROUP</t>
  </si>
  <si>
    <t>Bachonsa</t>
  </si>
  <si>
    <t>ZABZUGU DISTRICT VALUE CHAIN</t>
  </si>
  <si>
    <t>Zakoli Tiyumtaba</t>
  </si>
  <si>
    <t>Zakpalsi Suglo Nbori buni</t>
  </si>
  <si>
    <t>Zangbalim Kukuo Sorio N Bari buni</t>
  </si>
  <si>
    <t>ZANLERIGU GROUP</t>
  </si>
  <si>
    <t>Za-silaari Tisungtaaba</t>
  </si>
  <si>
    <t>ZENEM WOMEN GROUP</t>
  </si>
  <si>
    <t>Ziebi Nyara Sol</t>
  </si>
  <si>
    <t>Ziibinyera Sol</t>
  </si>
  <si>
    <t>ZION LADIES WOMEN GROUP</t>
  </si>
  <si>
    <t>Zisong Ni teenabli</t>
  </si>
  <si>
    <t>Zisun Nitei Nabie Sol</t>
  </si>
  <si>
    <t>Zisung Women Group - Choggu</t>
  </si>
  <si>
    <t xml:space="preserve">ZOOMI CHIT </t>
  </si>
  <si>
    <t xml:space="preserve">Zoonayili Walima So Ziiya </t>
  </si>
  <si>
    <t>ZUARUNGU YENI PANGA</t>
  </si>
  <si>
    <t>ZUARUNGU YINE KAMALIGO GROUP</t>
  </si>
  <si>
    <t>ZUARUNGU-YINEKAMALIGO GROUP</t>
  </si>
  <si>
    <t>Wiaga-Mutiensa</t>
  </si>
  <si>
    <t>Zugu Farmers</t>
  </si>
  <si>
    <t>Zugu Yepelgu Yepelgu Farmers</t>
  </si>
  <si>
    <t>Zugu Yepeligu Farmers</t>
  </si>
  <si>
    <t>Zugu Yiziegu Suglo Nbori Buni Group</t>
  </si>
  <si>
    <t>Zugu Zugu Farmers</t>
  </si>
  <si>
    <t>Zulfawu Tahiru</t>
  </si>
  <si>
    <t>OB AGYEMAN TRANSPORT SERVICE LTD.</t>
  </si>
  <si>
    <t>SKY-3 FARMS LTD</t>
  </si>
  <si>
    <t>HIKMA FARMS</t>
  </si>
  <si>
    <t>K. ASANTE FARMS</t>
  </si>
  <si>
    <t>KHARMA FARMS</t>
  </si>
  <si>
    <t>ROYAL DANEMAC</t>
  </si>
  <si>
    <t>ARIMA FARMS GHANA LTD.</t>
  </si>
  <si>
    <t>KUKUNANSOR WOMEN'S GROUP</t>
  </si>
  <si>
    <t>ARIKU COMPANY LTD</t>
  </si>
  <si>
    <t>KPASIKPAGA ENTERPRISE</t>
  </si>
  <si>
    <t>AMSIG RESOURCES</t>
  </si>
  <si>
    <t>LASOREX ENTERPRISE</t>
  </si>
  <si>
    <t>AGYENKWA FARMERS GROUP</t>
  </si>
  <si>
    <t>WARAMATU MUSTAPHA</t>
  </si>
  <si>
    <t>BRADA VENTURES LTD</t>
  </si>
  <si>
    <t>SCL TECHNOLOGIES LTD</t>
  </si>
  <si>
    <t>Z.K. ALHASSAN ENTERPRISE</t>
  </si>
  <si>
    <t>KAKO OIL MILL &amp; TRADING ENTERPRISE</t>
  </si>
  <si>
    <t>LUCHUDUNGO GROUP</t>
  </si>
  <si>
    <t>AKATE FARMS</t>
  </si>
  <si>
    <t>BORIS B</t>
  </si>
  <si>
    <t>KANNYIRIWIERI GROUP</t>
  </si>
  <si>
    <t>ALEX NTE-NNAN MELAN</t>
  </si>
  <si>
    <t>BANGMARIGU AMOS</t>
  </si>
  <si>
    <t>ABU-SALAM FUSEINI</t>
  </si>
  <si>
    <t>ABU ADAMS</t>
  </si>
  <si>
    <t>AMPOH BLAY WILL LTD</t>
  </si>
  <si>
    <t>WUNPINI WOMEN’S GROUP</t>
  </si>
  <si>
    <t>TIYUMTABA WOMEN’S GROUP</t>
  </si>
  <si>
    <t>SAVBAN PROCESSING AND MARKETING COMPANY</t>
  </si>
  <si>
    <t>PETOS INVESTMENT LTD</t>
  </si>
  <si>
    <t>MASARA N'ARZIKI</t>
  </si>
  <si>
    <t>LANGTAAR GROUP</t>
  </si>
  <si>
    <t>KARAGA ABC</t>
  </si>
  <si>
    <t>J.K. TECHNOLOGIES &amp; ENTERPRISE LTD</t>
  </si>
  <si>
    <t>HERITAGE SEED COMPANY LTD</t>
  </si>
  <si>
    <t>GHANA NUTS</t>
  </si>
  <si>
    <t>FREDNA GHANA LTD</t>
  </si>
  <si>
    <t>FARMCO GHANA LTD</t>
  </si>
  <si>
    <t xml:space="preserve">EMMANUEL OWUSU FARMS &amp; TRADING </t>
  </si>
  <si>
    <t>DURGA AGRICULTURE LTD</t>
  </si>
  <si>
    <t>DORI FARMS &amp; CO. LTD</t>
  </si>
  <si>
    <t>DIN NANI WOMEN’S GROUP</t>
  </si>
  <si>
    <t>BORI MAGA</t>
  </si>
  <si>
    <t>BISMARK PENAGAH</t>
  </si>
  <si>
    <t>BIG AJAR</t>
  </si>
  <si>
    <t>ANTIKA COMPANY LTD</t>
  </si>
  <si>
    <t>ALHASSAN ABDALLAH</t>
  </si>
  <si>
    <t>ALHAJI ISSIFU IMORO</t>
  </si>
  <si>
    <t>ALAAFE NYA BUNI CREDIT ASSOCIATION</t>
  </si>
  <si>
    <t>A2 FARMS COMPANY LTD</t>
  </si>
  <si>
    <t>MMALAANA GROUP</t>
  </si>
  <si>
    <t>ABDULAI HARUNA</t>
  </si>
  <si>
    <t>ABIAYEGA ENTERPRISE</t>
  </si>
  <si>
    <t>ADDAI CUTLASS</t>
  </si>
  <si>
    <t xml:space="preserve">ADDAI MUNUKUM FARMS &amp; BUSINESS COMPLEX </t>
  </si>
  <si>
    <t>AKAATALI SYLVESTER</t>
  </si>
  <si>
    <t>AKABA ERIC</t>
  </si>
  <si>
    <t>ALHASSAN KARIM</t>
  </si>
  <si>
    <t>ASACHAAB THOMAS</t>
  </si>
  <si>
    <t>AZARATU ABDULAI</t>
  </si>
  <si>
    <t>G. BOSOMTWE VENTURES</t>
  </si>
  <si>
    <t>BUMBISA ASUMGUE CLUB</t>
  </si>
  <si>
    <t xml:space="preserve">DODORIFORM AKONVI FARMERS ASSOCIATION </t>
  </si>
  <si>
    <t>GIFTY ISSAH</t>
  </si>
  <si>
    <t>GOD'S GRACE WOMEN GROUP</t>
  </si>
  <si>
    <t>HIGH &amp; MIGHTY AGRO-PROCESSING COMPANY LTD</t>
  </si>
  <si>
    <t>MAAMI SEIDU</t>
  </si>
  <si>
    <t>MARIKA WOMEN GROUP &amp; CO</t>
  </si>
  <si>
    <t>NKRUMAH A RITA</t>
  </si>
  <si>
    <t>REISS &amp; CO LTD</t>
  </si>
  <si>
    <t>SEMOA CATERING ENTERPRISE</t>
  </si>
  <si>
    <t>STEPHALAM ENTERPRISE</t>
  </si>
  <si>
    <t>TIGSICHAAB WOMEN GROUP</t>
  </si>
  <si>
    <t>TIMAACHAABYIEJANGSA GROUP</t>
  </si>
  <si>
    <t>NAME OF BUSINESS</t>
  </si>
  <si>
    <t>MALE SMALLHOLDERS</t>
  </si>
  <si>
    <t>FEMALE SMALLHOLDERS</t>
  </si>
  <si>
    <t>TOTAL NUMBER OF SMALLHOLDER</t>
  </si>
  <si>
    <t>FOR REAL GROUP</t>
  </si>
  <si>
    <t>LAKE ROAD SOYA PROCESSING GROUP</t>
  </si>
  <si>
    <t>NSO NYAME YE GROUP</t>
  </si>
  <si>
    <t>BOGU SEED AND FRUIT FARMERS ASSOCIATION</t>
  </si>
  <si>
    <t>18TH APRIL COMPANY</t>
  </si>
  <si>
    <t>OKATA FARMS</t>
  </si>
  <si>
    <t>NMALAANA GROUP</t>
  </si>
  <si>
    <t>LACHOBA GUO GROUP</t>
  </si>
  <si>
    <t>TIGNAN BAYI</t>
  </si>
  <si>
    <t>BAGYAMA ENT</t>
  </si>
  <si>
    <t>UYIN ISSAH</t>
  </si>
  <si>
    <t>DJENKPINI ENTERPRISE</t>
  </si>
  <si>
    <t>ODO NKOAA GROUP</t>
  </si>
  <si>
    <t>SEE BEFORE GROUP</t>
  </si>
  <si>
    <t>NYAME BE YE GROUP</t>
  </si>
  <si>
    <t>NYAME NSA WOM GROUP</t>
  </si>
  <si>
    <t>ISSAH SULEMANA</t>
  </si>
  <si>
    <t>DAMAKUU ENTERPRISE</t>
  </si>
  <si>
    <t>LOUIS DREYFUS COMMODITIES</t>
  </si>
  <si>
    <t>CROCODILE MATCHETS</t>
  </si>
  <si>
    <t>ECOSAFE</t>
  </si>
  <si>
    <t>BOGBU NYENDI ENTERPRISE</t>
  </si>
  <si>
    <t>AGRICULTURAL MATERIALS LIMITED</t>
  </si>
  <si>
    <t>Random</t>
  </si>
  <si>
    <t>Cost</t>
  </si>
  <si>
    <t>Purchace Price</t>
  </si>
  <si>
    <t>Number Purchased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</si>
</sst>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&quot;£&quot;#,##0.00"/>
    <numFmt numFmtId="165" formatCode="&quot;$&quot;#,##0.00_);[Red]\(&quot;$&quot;#,##0.00\)"/>
    <numFmt numFmtId="166" formatCode="_(* #,##0.00_);_(* \(#,##0.00\);_(* &quot;-&quot;??_);_(@_)"/>
    <numFmt numFmtId="167" formatCode="[$-F400]h:mm:ss\ AM/PM"/>
    <numFmt numFmtId="168" formatCode="_(* #,##0_);_(* \(#,##0\);_(* &quot;-&quot;??_);_(@_)"/>
    <numFmt numFmtId="169" formatCode="_(* #,##0.0_);_(* \(#,##0.0\);_(* &quot;-&quot;??_);_(@_)"/>
    <numFmt numFmtId="170" formatCode="0.00%;\(0.00%\)"/>
    <numFmt numFmtId="171" formatCode="0.0%"/>
    <numFmt numFmtId="172" formatCode="0.0000"/>
    <numFmt numFmtId="173" formatCode="General_)"/>
    <numFmt numFmtId="174" formatCode="000\-00\-0000"/>
    <numFmt numFmtId="175" formatCode="h:mm;@"/>
    <numFmt numFmtId="176" formatCode="[h]:mm:ss;@"/>
    <numFmt numFmtId="177" formatCode="m/d/yyyy;@"/>
    <numFmt numFmtId="178" formatCode="dddd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sz val="11"/>
      <color theme="8" tint="-0.499984740745262"/>
      <name val="Calibri"/>
      <family val="2"/>
      <scheme val="minor"/>
    </font>
    <font>
      <sz val="10"/>
      <name val="Calibri"/>
      <family val="2"/>
    </font>
    <font>
      <sz val="10"/>
      <name val="Courier"/>
      <family val="3"/>
    </font>
    <font>
      <b/>
      <sz val="10"/>
      <name val="Calibri"/>
      <family val="2"/>
    </font>
    <font>
      <b/>
      <sz val="12"/>
      <name val="Calibri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b/>
      <sz val="11"/>
      <color theme="0"/>
      <name val="Gill Sans MT"/>
      <family val="2"/>
    </font>
    <font>
      <sz val="9"/>
      <color theme="1"/>
      <name val="Malgun Gothic"/>
      <family val="2"/>
    </font>
  </fonts>
  <fills count="1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auto="1"/>
      </left>
      <right style="thin">
        <color indexed="22"/>
      </right>
      <top style="medium">
        <color auto="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auto="1"/>
      </top>
      <bottom style="thin">
        <color indexed="22"/>
      </bottom>
      <diagonal/>
    </border>
    <border>
      <left style="thin">
        <color indexed="22"/>
      </left>
      <right style="medium">
        <color auto="1"/>
      </right>
      <top style="medium">
        <color auto="1"/>
      </top>
      <bottom style="thin">
        <color indexed="22"/>
      </bottom>
      <diagonal/>
    </border>
    <border>
      <left style="medium">
        <color auto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auto="1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indexed="22"/>
      </right>
      <top style="thin">
        <color indexed="22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auto="1"/>
      </bottom>
      <diagonal/>
    </border>
    <border>
      <left style="thin">
        <color indexed="22"/>
      </left>
      <right style="medium">
        <color auto="1"/>
      </right>
      <top style="thin">
        <color indexed="2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0" fontId="4" fillId="2" borderId="1">
      <alignment wrapText="1"/>
    </xf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173" fontId="12" fillId="0" borderId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4" fillId="2" borderId="1" xfId="2" applyBorder="1">
      <alignment wrapText="1"/>
    </xf>
    <xf numFmtId="164" fontId="0" fillId="0" borderId="0" xfId="0" applyNumberFormat="1"/>
    <xf numFmtId="0" fontId="0" fillId="0" borderId="1" xfId="0" applyBorder="1"/>
    <xf numFmtId="0" fontId="5" fillId="0" borderId="1" xfId="3" applyBorder="1" applyAlignment="1">
      <alignment wrapText="1"/>
    </xf>
    <xf numFmtId="0" fontId="5" fillId="0" borderId="1" xfId="3" applyBorder="1"/>
    <xf numFmtId="165" fontId="0" fillId="0" borderId="0" xfId="0" applyNumberFormat="1"/>
    <xf numFmtId="0" fontId="3" fillId="3" borderId="1" xfId="0" applyFont="1" applyFill="1" applyBorder="1"/>
    <xf numFmtId="18" fontId="0" fillId="0" borderId="1" xfId="0" applyNumberFormat="1" applyBorder="1"/>
    <xf numFmtId="20" fontId="0" fillId="0" borderId="1" xfId="0" applyNumberFormat="1" applyBorder="1"/>
    <xf numFmtId="0" fontId="0" fillId="0" borderId="0" xfId="0" applyNumberFormat="1"/>
    <xf numFmtId="167" fontId="1" fillId="0" borderId="0" xfId="1" applyNumberFormat="1" applyFont="1"/>
    <xf numFmtId="0" fontId="5" fillId="0" borderId="2" xfId="3" applyFill="1" applyBorder="1" applyAlignment="1">
      <alignment wrapText="1"/>
    </xf>
    <xf numFmtId="0" fontId="5" fillId="0" borderId="1" xfId="3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14" fontId="0" fillId="0" borderId="1" xfId="0" applyNumberFormat="1" applyBorder="1"/>
    <xf numFmtId="0" fontId="3" fillId="5" borderId="1" xfId="0" applyFont="1" applyFill="1" applyBorder="1" applyAlignment="1">
      <alignment wrapText="1"/>
    </xf>
    <xf numFmtId="0" fontId="4" fillId="2" borderId="1" xfId="2" applyAlignment="1"/>
    <xf numFmtId="1" fontId="0" fillId="6" borderId="1" xfId="0" applyNumberFormat="1" applyFill="1" applyBorder="1"/>
    <xf numFmtId="0" fontId="0" fillId="6" borderId="3" xfId="0" applyFill="1" applyBorder="1"/>
    <xf numFmtId="0" fontId="0" fillId="6" borderId="5" xfId="0" applyFill="1" applyBorder="1"/>
    <xf numFmtId="14" fontId="0" fillId="0" borderId="0" xfId="1" applyNumberFormat="1" applyFont="1"/>
    <xf numFmtId="22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7" borderId="6" xfId="3" applyFont="1" applyFill="1" applyBorder="1" applyAlignment="1" applyProtection="1">
      <alignment horizontal="left" vertical="top"/>
      <protection locked="0"/>
    </xf>
    <xf numFmtId="0" fontId="7" fillId="7" borderId="6" xfId="3" applyFont="1" applyFill="1" applyBorder="1" applyAlignment="1" applyProtection="1">
      <alignment horizontal="center" vertical="top"/>
      <protection locked="0"/>
    </xf>
    <xf numFmtId="0" fontId="7" fillId="7" borderId="6" xfId="3" applyFont="1" applyFill="1" applyBorder="1" applyAlignment="1" applyProtection="1">
      <alignment vertical="top"/>
      <protection locked="0"/>
    </xf>
    <xf numFmtId="15" fontId="7" fillId="7" borderId="6" xfId="3" applyNumberFormat="1" applyFont="1" applyFill="1" applyBorder="1" applyAlignment="1" applyProtection="1">
      <alignment horizontal="right" vertical="top"/>
      <protection locked="0"/>
    </xf>
    <xf numFmtId="0" fontId="7" fillId="7" borderId="6" xfId="3" applyFont="1" applyFill="1" applyBorder="1" applyAlignment="1" applyProtection="1">
      <alignment horizontal="right" vertical="top"/>
    </xf>
    <xf numFmtId="168" fontId="7" fillId="7" borderId="6" xfId="4" applyNumberFormat="1" applyFont="1" applyFill="1" applyBorder="1" applyAlignment="1" applyProtection="1">
      <alignment vertical="top"/>
      <protection locked="0"/>
    </xf>
    <xf numFmtId="0" fontId="8" fillId="0" borderId="0" xfId="3" applyFont="1" applyProtection="1">
      <protection locked="0"/>
    </xf>
    <xf numFmtId="0" fontId="8" fillId="0" borderId="0" xfId="3" applyFont="1" applyFill="1" applyProtection="1">
      <protection locked="0"/>
    </xf>
    <xf numFmtId="0" fontId="8" fillId="0" borderId="0" xfId="3" applyFont="1" applyFill="1" applyAlignment="1" applyProtection="1">
      <alignment horizontal="center"/>
      <protection locked="0"/>
    </xf>
    <xf numFmtId="15" fontId="8" fillId="0" borderId="0" xfId="3" applyNumberFormat="1" applyFont="1" applyFill="1" applyProtection="1">
      <protection locked="0"/>
    </xf>
    <xf numFmtId="168" fontId="8" fillId="0" borderId="0" xfId="4" applyNumberFormat="1" applyFont="1" applyFill="1" applyProtection="1"/>
    <xf numFmtId="168" fontId="8" fillId="0" borderId="0" xfId="4" applyNumberFormat="1" applyFont="1" applyProtection="1">
      <protection locked="0"/>
    </xf>
    <xf numFmtId="168" fontId="8" fillId="0" borderId="0" xfId="4" applyNumberFormat="1" applyFont="1" applyFill="1" applyAlignment="1" applyProtection="1">
      <protection locked="0"/>
    </xf>
    <xf numFmtId="0" fontId="8" fillId="0" borderId="0" xfId="3" applyFont="1" applyAlignment="1" applyProtection="1">
      <alignment horizontal="center"/>
      <protection locked="0"/>
    </xf>
    <xf numFmtId="15" fontId="8" fillId="0" borderId="0" xfId="3" applyNumberFormat="1" applyFont="1" applyProtection="1">
      <protection locked="0"/>
    </xf>
    <xf numFmtId="15" fontId="8" fillId="0" borderId="0" xfId="4" applyNumberFormat="1" applyFont="1" applyProtection="1">
      <protection locked="0"/>
    </xf>
    <xf numFmtId="168" fontId="8" fillId="0" borderId="0" xfId="4" applyNumberFormat="1" applyFont="1" applyFill="1" applyBorder="1" applyProtection="1"/>
    <xf numFmtId="168" fontId="8" fillId="0" borderId="0" xfId="4" applyNumberFormat="1" applyFont="1" applyBorder="1" applyProtection="1">
      <protection locked="0"/>
    </xf>
    <xf numFmtId="15" fontId="8" fillId="0" borderId="0" xfId="4" applyNumberFormat="1" applyFont="1" applyBorder="1" applyProtection="1">
      <protection locked="0"/>
    </xf>
    <xf numFmtId="15" fontId="8" fillId="0" borderId="0" xfId="3" applyNumberFormat="1" applyFont="1" applyBorder="1" applyProtection="1">
      <protection locked="0"/>
    </xf>
    <xf numFmtId="0" fontId="8" fillId="0" borderId="0" xfId="3" applyFont="1" applyFill="1" applyProtection="1"/>
    <xf numFmtId="168" fontId="8" fillId="0" borderId="0" xfId="4" applyNumberFormat="1" applyFont="1" applyAlignment="1" applyProtection="1">
      <protection locked="0"/>
    </xf>
    <xf numFmtId="169" fontId="7" fillId="7" borderId="6" xfId="1" applyNumberFormat="1" applyFont="1" applyFill="1" applyBorder="1" applyAlignment="1" applyProtection="1">
      <alignment vertical="top"/>
      <protection locked="0"/>
    </xf>
    <xf numFmtId="169" fontId="8" fillId="0" borderId="0" xfId="1" applyNumberFormat="1" applyFont="1" applyAlignment="1" applyProtection="1">
      <protection locked="0"/>
    </xf>
    <xf numFmtId="166" fontId="7" fillId="7" borderId="6" xfId="4" applyFont="1" applyFill="1" applyBorder="1" applyAlignment="1" applyProtection="1">
      <alignment horizontal="right" vertical="top"/>
    </xf>
    <xf numFmtId="9" fontId="7" fillId="7" borderId="6" xfId="5" applyFont="1" applyFill="1" applyBorder="1" applyAlignment="1" applyProtection="1">
      <alignment vertical="top"/>
      <protection locked="0"/>
    </xf>
    <xf numFmtId="170" fontId="7" fillId="0" borderId="0" xfId="5" applyNumberFormat="1" applyFont="1" applyFill="1" applyBorder="1" applyAlignment="1" applyProtection="1">
      <alignment vertical="top" wrapText="1"/>
      <protection locked="0"/>
    </xf>
    <xf numFmtId="0" fontId="8" fillId="8" borderId="6" xfId="4" applyNumberFormat="1" applyFont="1" applyFill="1" applyBorder="1" applyProtection="1">
      <protection locked="0"/>
    </xf>
    <xf numFmtId="0" fontId="8" fillId="8" borderId="6" xfId="3" applyNumberFormat="1" applyFont="1" applyFill="1" applyBorder="1" applyProtection="1">
      <protection locked="0"/>
    </xf>
    <xf numFmtId="168" fontId="8" fillId="8" borderId="6" xfId="4" applyNumberFormat="1" applyFont="1" applyFill="1" applyBorder="1" applyProtection="1">
      <protection locked="0"/>
    </xf>
    <xf numFmtId="0" fontId="7" fillId="9" borderId="6" xfId="6" applyFont="1" applyFill="1" applyBorder="1" applyAlignment="1">
      <alignment horizontal="left"/>
    </xf>
    <xf numFmtId="1" fontId="7" fillId="9" borderId="6" xfId="4" applyNumberFormat="1" applyFont="1" applyFill="1" applyBorder="1" applyAlignment="1">
      <alignment horizontal="left"/>
    </xf>
    <xf numFmtId="0" fontId="8" fillId="0" borderId="0" xfId="6" applyFont="1"/>
    <xf numFmtId="0" fontId="10" fillId="0" borderId="7" xfId="6" applyNumberFormat="1" applyFont="1" applyBorder="1" applyAlignment="1">
      <alignment horizontal="right"/>
    </xf>
    <xf numFmtId="0" fontId="10" fillId="7" borderId="7" xfId="6" applyNumberFormat="1" applyFont="1" applyFill="1" applyBorder="1" applyAlignment="1">
      <alignment horizontal="center"/>
    </xf>
    <xf numFmtId="0" fontId="10" fillId="0" borderId="7" xfId="6" applyNumberFormat="1" applyFont="1" applyFill="1" applyBorder="1" applyAlignment="1">
      <alignment horizontal="center"/>
    </xf>
    <xf numFmtId="168" fontId="8" fillId="0" borderId="0" xfId="4" applyNumberFormat="1" applyFont="1" applyFill="1" applyProtection="1">
      <protection locked="0"/>
    </xf>
    <xf numFmtId="9" fontId="8" fillId="0" borderId="0" xfId="5" applyFont="1" applyBorder="1" applyProtection="1">
      <protection locked="0"/>
    </xf>
    <xf numFmtId="9" fontId="8" fillId="0" borderId="0" xfId="5" applyFont="1" applyProtection="1">
      <protection locked="0"/>
    </xf>
    <xf numFmtId="9" fontId="8" fillId="8" borderId="6" xfId="3" applyNumberFormat="1" applyFont="1" applyFill="1" applyBorder="1" applyProtection="1">
      <protection locked="0"/>
    </xf>
    <xf numFmtId="168" fontId="8" fillId="0" borderId="0" xfId="4" applyNumberFormat="1" applyFont="1" applyFill="1" applyBorder="1"/>
    <xf numFmtId="1" fontId="8" fillId="0" borderId="0" xfId="4" applyNumberFormat="1" applyFont="1" applyFill="1" applyBorder="1" applyAlignment="1">
      <alignment horizontal="center"/>
    </xf>
    <xf numFmtId="10" fontId="8" fillId="0" borderId="0" xfId="5" applyNumberFormat="1" applyFont="1" applyFill="1" applyBorder="1"/>
    <xf numFmtId="168" fontId="10" fillId="0" borderId="8" xfId="4" applyNumberFormat="1" applyFont="1" applyBorder="1"/>
    <xf numFmtId="9" fontId="10" fillId="7" borderId="9" xfId="5" applyNumberFormat="1" applyFont="1" applyFill="1" applyBorder="1"/>
    <xf numFmtId="9" fontId="10" fillId="0" borderId="9" xfId="5" applyFont="1" applyBorder="1"/>
    <xf numFmtId="9" fontId="10" fillId="7" borderId="9" xfId="5" applyFont="1" applyFill="1" applyBorder="1"/>
    <xf numFmtId="9" fontId="10" fillId="7" borderId="10" xfId="5" applyFont="1" applyFill="1" applyBorder="1"/>
    <xf numFmtId="0" fontId="8" fillId="0" borderId="0" xfId="6" applyFont="1" applyFill="1" applyBorder="1"/>
    <xf numFmtId="168" fontId="10" fillId="0" borderId="11" xfId="4" applyNumberFormat="1" applyFont="1" applyBorder="1"/>
    <xf numFmtId="9" fontId="10" fillId="7" borderId="6" xfId="5" applyNumberFormat="1" applyFont="1" applyFill="1" applyBorder="1"/>
    <xf numFmtId="171" fontId="10" fillId="0" borderId="6" xfId="5" applyNumberFormat="1" applyFont="1" applyBorder="1"/>
    <xf numFmtId="171" fontId="10" fillId="7" borderId="6" xfId="5" applyNumberFormat="1" applyFont="1" applyFill="1" applyBorder="1"/>
    <xf numFmtId="171" fontId="10" fillId="7" borderId="12" xfId="5" applyNumberFormat="1" applyFont="1" applyFill="1" applyBorder="1"/>
    <xf numFmtId="0" fontId="8" fillId="0" borderId="0" xfId="3" applyFont="1" applyBorder="1" applyProtection="1">
      <protection locked="0"/>
    </xf>
    <xf numFmtId="168" fontId="10" fillId="0" borderId="13" xfId="4" applyNumberFormat="1" applyFont="1" applyBorder="1"/>
    <xf numFmtId="9" fontId="10" fillId="7" borderId="14" xfId="5" applyNumberFormat="1" applyFont="1" applyFill="1" applyBorder="1"/>
    <xf numFmtId="171" fontId="10" fillId="0" borderId="14" xfId="5" applyNumberFormat="1" applyFont="1" applyBorder="1"/>
    <xf numFmtId="171" fontId="10" fillId="7" borderId="14" xfId="5" applyNumberFormat="1" applyFont="1" applyFill="1" applyBorder="1"/>
    <xf numFmtId="171" fontId="10" fillId="7" borderId="15" xfId="5" applyNumberFormat="1" applyFont="1" applyFill="1" applyBorder="1"/>
    <xf numFmtId="172" fontId="8" fillId="0" borderId="0" xfId="5" applyNumberFormat="1" applyFont="1"/>
    <xf numFmtId="172" fontId="8" fillId="0" borderId="0" xfId="6" applyNumberFormat="1" applyFont="1"/>
    <xf numFmtId="172" fontId="8" fillId="0" borderId="0" xfId="6" applyNumberFormat="1" applyFont="1" applyFill="1" applyBorder="1"/>
    <xf numFmtId="172" fontId="8" fillId="0" borderId="0" xfId="5" applyNumberFormat="1" applyFont="1" applyFill="1" applyBorder="1"/>
    <xf numFmtId="0" fontId="8" fillId="0" borderId="0" xfId="3" applyNumberFormat="1" applyFont="1" applyProtection="1">
      <protection locked="0"/>
    </xf>
    <xf numFmtId="166" fontId="8" fillId="0" borderId="0" xfId="4" applyFont="1" applyProtection="1"/>
    <xf numFmtId="0" fontId="11" fillId="0" borderId="0" xfId="6" applyNumberFormat="1" applyFont="1"/>
    <xf numFmtId="0" fontId="11" fillId="10" borderId="6" xfId="6" applyNumberFormat="1" applyFont="1" applyFill="1" applyBorder="1"/>
    <xf numFmtId="0" fontId="11" fillId="0" borderId="0" xfId="6" applyFont="1"/>
    <xf numFmtId="0" fontId="11" fillId="0" borderId="18" xfId="6" applyFont="1" applyFill="1" applyBorder="1"/>
    <xf numFmtId="0" fontId="11" fillId="0" borderId="19" xfId="6" applyFont="1" applyFill="1" applyBorder="1"/>
    <xf numFmtId="0" fontId="11" fillId="0" borderId="0" xfId="7" applyNumberFormat="1" applyFont="1" applyAlignment="1" applyProtection="1">
      <alignment horizontal="left"/>
    </xf>
    <xf numFmtId="0" fontId="11" fillId="0" borderId="0" xfId="6" applyNumberFormat="1" applyFont="1" applyBorder="1"/>
    <xf numFmtId="0" fontId="11" fillId="0" borderId="20" xfId="6" applyFont="1" applyFill="1" applyBorder="1"/>
    <xf numFmtId="0" fontId="11" fillId="0" borderId="21" xfId="6" applyFont="1" applyFill="1" applyBorder="1"/>
    <xf numFmtId="174" fontId="7" fillId="7" borderId="6" xfId="6" applyNumberFormat="1" applyFont="1" applyFill="1" applyBorder="1" applyAlignment="1" applyProtection="1">
      <alignment horizontal="center" vertical="top"/>
    </xf>
    <xf numFmtId="174" fontId="8" fillId="0" borderId="0" xfId="4" applyNumberFormat="1" applyFont="1" applyBorder="1"/>
    <xf numFmtId="174" fontId="8" fillId="0" borderId="0" xfId="6" applyNumberFormat="1" applyFont="1" applyBorder="1"/>
    <xf numFmtId="0" fontId="13" fillId="0" borderId="22" xfId="3" applyFont="1" applyFill="1" applyBorder="1"/>
    <xf numFmtId="15" fontId="11" fillId="0" borderId="22" xfId="3" applyNumberFormat="1" applyFont="1" applyFill="1" applyBorder="1"/>
    <xf numFmtId="0" fontId="11" fillId="0" borderId="0" xfId="3" applyFont="1" applyAlignment="1"/>
    <xf numFmtId="14" fontId="11" fillId="0" borderId="0" xfId="3" applyNumberFormat="1" applyFont="1" applyAlignment="1"/>
    <xf numFmtId="0" fontId="13" fillId="0" borderId="0" xfId="3" applyFont="1"/>
    <xf numFmtId="18" fontId="11" fillId="0" borderId="0" xfId="3" applyNumberFormat="1" applyFont="1"/>
    <xf numFmtId="18" fontId="11" fillId="0" borderId="0" xfId="3" applyNumberFormat="1" applyFont="1" applyAlignment="1"/>
    <xf numFmtId="0" fontId="13" fillId="0" borderId="0" xfId="3" applyFont="1" applyAlignment="1"/>
    <xf numFmtId="14" fontId="11" fillId="0" borderId="0" xfId="3" applyNumberFormat="1" applyFont="1"/>
    <xf numFmtId="0" fontId="11" fillId="0" borderId="0" xfId="3" applyFont="1"/>
    <xf numFmtId="15" fontId="13" fillId="0" borderId="0" xfId="3" applyNumberFormat="1" applyFont="1"/>
    <xf numFmtId="0" fontId="11" fillId="11" borderId="22" xfId="3" applyNumberFormat="1" applyFont="1" applyFill="1" applyBorder="1"/>
    <xf numFmtId="175" fontId="11" fillId="11" borderId="0" xfId="3" applyNumberFormat="1" applyFont="1" applyFill="1"/>
    <xf numFmtId="0" fontId="11" fillId="11" borderId="0" xfId="3" applyNumberFormat="1" applyFont="1" applyFill="1"/>
    <xf numFmtId="0" fontId="11" fillId="0" borderId="22" xfId="3" applyFont="1" applyBorder="1"/>
    <xf numFmtId="176" fontId="11" fillId="0" borderId="0" xfId="3" applyNumberFormat="1" applyFont="1"/>
    <xf numFmtId="15" fontId="13" fillId="0" borderId="22" xfId="3" applyNumberFormat="1" applyFont="1" applyFill="1" applyBorder="1"/>
    <xf numFmtId="14" fontId="11" fillId="12" borderId="22" xfId="3" applyNumberFormat="1" applyFont="1" applyFill="1" applyBorder="1"/>
    <xf numFmtId="0" fontId="11" fillId="0" borderId="0" xfId="3" applyNumberFormat="1" applyFont="1"/>
    <xf numFmtId="22" fontId="11" fillId="0" borderId="0" xfId="3" applyNumberFormat="1" applyFont="1"/>
    <xf numFmtId="0" fontId="11" fillId="12" borderId="22" xfId="3" applyFont="1" applyFill="1" applyBorder="1"/>
    <xf numFmtId="0" fontId="11" fillId="0" borderId="22" xfId="3" applyFont="1" applyFill="1" applyBorder="1"/>
    <xf numFmtId="0" fontId="13" fillId="0" borderId="22" xfId="3" applyFont="1" applyFill="1" applyBorder="1" applyAlignment="1">
      <alignment horizontal="left"/>
    </xf>
    <xf numFmtId="0" fontId="11" fillId="11" borderId="22" xfId="0" applyNumberFormat="1" applyFont="1" applyFill="1" applyBorder="1"/>
    <xf numFmtId="177" fontId="11" fillId="0" borderId="0" xfId="0" applyNumberFormat="1" applyFont="1"/>
    <xf numFmtId="14" fontId="11" fillId="0" borderId="22" xfId="3" applyNumberFormat="1" applyFont="1" applyFill="1" applyBorder="1"/>
    <xf numFmtId="0" fontId="13" fillId="0" borderId="0" xfId="3" applyFont="1" applyFill="1"/>
    <xf numFmtId="15" fontId="11" fillId="0" borderId="0" xfId="3" applyNumberFormat="1" applyFont="1"/>
    <xf numFmtId="0" fontId="13" fillId="11" borderId="1" xfId="3" applyFont="1" applyFill="1" applyBorder="1"/>
    <xf numFmtId="0" fontId="13" fillId="0" borderId="0" xfId="3" applyNumberFormat="1" applyFont="1" applyAlignment="1"/>
    <xf numFmtId="0" fontId="13" fillId="0" borderId="0" xfId="3" applyFont="1" applyAlignment="1">
      <alignment horizontal="right"/>
    </xf>
    <xf numFmtId="0" fontId="13" fillId="0" borderId="0" xfId="3" applyNumberFormat="1" applyFont="1" applyAlignment="1">
      <alignment horizontal="right" wrapText="1"/>
    </xf>
    <xf numFmtId="178" fontId="11" fillId="0" borderId="0" xfId="4" applyNumberFormat="1" applyFont="1"/>
    <xf numFmtId="0" fontId="11" fillId="0" borderId="0" xfId="4" applyNumberFormat="1" applyFont="1"/>
    <xf numFmtId="0" fontId="13" fillId="0" borderId="0" xfId="3" applyFont="1" applyAlignment="1">
      <alignment horizontal="right" wrapText="1"/>
    </xf>
    <xf numFmtId="14" fontId="11" fillId="0" borderId="0" xfId="4" applyNumberFormat="1" applyFont="1"/>
    <xf numFmtId="168" fontId="11" fillId="0" borderId="0" xfId="1" applyNumberFormat="1" applyFont="1"/>
    <xf numFmtId="166" fontId="11" fillId="0" borderId="0" xfId="4" applyFont="1"/>
    <xf numFmtId="20" fontId="11" fillId="0" borderId="0" xfId="3" applyNumberFormat="1" applyFont="1"/>
    <xf numFmtId="1" fontId="11" fillId="0" borderId="0" xfId="1" applyNumberFormat="1" applyFont="1"/>
    <xf numFmtId="0" fontId="14" fillId="0" borderId="0" xfId="3" applyFont="1"/>
    <xf numFmtId="0" fontId="11" fillId="0" borderId="0" xfId="3" applyFont="1" applyProtection="1"/>
    <xf numFmtId="0" fontId="15" fillId="0" borderId="23" xfId="0" applyFont="1" applyFill="1" applyBorder="1" applyAlignment="1">
      <alignment horizontal="center" vertical="top"/>
    </xf>
    <xf numFmtId="0" fontId="15" fillId="0" borderId="24" xfId="0" applyFont="1" applyFill="1" applyBorder="1" applyAlignment="1">
      <alignment horizontal="center" vertical="top"/>
    </xf>
    <xf numFmtId="0" fontId="15" fillId="0" borderId="24" xfId="0" applyFont="1" applyFill="1" applyBorder="1" applyAlignment="1">
      <alignment horizontal="center" vertical="top" wrapText="1"/>
    </xf>
    <xf numFmtId="0" fontId="16" fillId="0" borderId="24" xfId="0" applyFont="1" applyFill="1" applyBorder="1" applyAlignment="1">
      <alignment horizontal="center" vertical="top"/>
    </xf>
    <xf numFmtId="0" fontId="16" fillId="0" borderId="24" xfId="0" applyFont="1" applyFill="1" applyBorder="1" applyAlignment="1">
      <alignment horizontal="center" vertical="top" wrapText="1"/>
    </xf>
    <xf numFmtId="0" fontId="16" fillId="0" borderId="25" xfId="0" applyFont="1" applyFill="1" applyBorder="1" applyAlignment="1">
      <alignment horizontal="center" vertical="top" wrapText="1"/>
    </xf>
    <xf numFmtId="1" fontId="16" fillId="0" borderId="5" xfId="0" applyNumberFormat="1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0" fillId="0" borderId="0" xfId="0" applyFont="1" applyFill="1" applyBorder="1"/>
    <xf numFmtId="0" fontId="16" fillId="0" borderId="3" xfId="0" applyFont="1" applyFill="1" applyBorder="1"/>
    <xf numFmtId="0" fontId="16" fillId="0" borderId="25" xfId="0" applyFont="1" applyFill="1" applyBorder="1"/>
    <xf numFmtId="0" fontId="16" fillId="0" borderId="24" xfId="0" applyFont="1" applyFill="1" applyBorder="1"/>
    <xf numFmtId="0" fontId="16" fillId="0" borderId="0" xfId="0" applyFont="1" applyFill="1" applyBorder="1"/>
    <xf numFmtId="0" fontId="16" fillId="0" borderId="1" xfId="0" applyNumberFormat="1" applyFont="1" applyFill="1" applyBorder="1"/>
    <xf numFmtId="0" fontId="16" fillId="0" borderId="1" xfId="0" applyFont="1" applyFill="1" applyBorder="1" applyAlignment="1">
      <alignment horizontal="center" wrapText="1"/>
    </xf>
    <xf numFmtId="0" fontId="0" fillId="0" borderId="1" xfId="0" applyFont="1" applyFill="1" applyBorder="1"/>
    <xf numFmtId="0" fontId="0" fillId="0" borderId="25" xfId="0" applyFont="1" applyFill="1" applyBorder="1" applyAlignment="1">
      <alignment horizontal="right"/>
    </xf>
    <xf numFmtId="0" fontId="19" fillId="0" borderId="25" xfId="0" applyFont="1" applyFill="1" applyBorder="1" applyAlignment="1">
      <alignment horizontal="right"/>
    </xf>
    <xf numFmtId="0" fontId="19" fillId="0" borderId="25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right"/>
    </xf>
    <xf numFmtId="0" fontId="19" fillId="0" borderId="25" xfId="3" applyFont="1" applyFill="1" applyBorder="1" applyAlignment="1">
      <alignment horizontal="right"/>
    </xf>
    <xf numFmtId="0" fontId="19" fillId="0" borderId="1" xfId="0" applyFont="1" applyFill="1" applyBorder="1" applyAlignment="1">
      <alignment horizontal="right"/>
    </xf>
    <xf numFmtId="0" fontId="20" fillId="0" borderId="25" xfId="0" applyFont="1" applyFill="1" applyBorder="1" applyAlignment="1">
      <alignment horizontal="right"/>
    </xf>
    <xf numFmtId="0" fontId="21" fillId="0" borderId="25" xfId="3" applyFont="1" applyFill="1" applyBorder="1" applyAlignment="1"/>
    <xf numFmtId="0" fontId="16" fillId="0" borderId="1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19" fillId="0" borderId="25" xfId="0" applyFont="1" applyFill="1" applyBorder="1" applyAlignment="1">
      <alignment horizontal="right" vertical="center"/>
    </xf>
    <xf numFmtId="0" fontId="0" fillId="0" borderId="25" xfId="0" applyFont="1" applyFill="1" applyBorder="1" applyAlignment="1"/>
    <xf numFmtId="0" fontId="0" fillId="0" borderId="25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/>
    <xf numFmtId="0" fontId="19" fillId="0" borderId="1" xfId="3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/>
    </xf>
    <xf numFmtId="0" fontId="16" fillId="0" borderId="5" xfId="0" applyFont="1" applyFill="1" applyBorder="1"/>
    <xf numFmtId="0" fontId="0" fillId="0" borderId="1" xfId="0" applyFont="1" applyFill="1" applyBorder="1" applyAlignment="1">
      <alignment horizontal="right" vertical="center"/>
    </xf>
    <xf numFmtId="0" fontId="16" fillId="0" borderId="26" xfId="0" applyFont="1" applyFill="1" applyBorder="1"/>
    <xf numFmtId="0" fontId="21" fillId="0" borderId="1" xfId="3" applyFont="1" applyFill="1" applyBorder="1" applyAlignment="1"/>
    <xf numFmtId="0" fontId="18" fillId="0" borderId="1" xfId="0" applyFont="1" applyFill="1" applyBorder="1" applyAlignment="1">
      <alignment horizontal="left" vertical="center"/>
    </xf>
    <xf numFmtId="0" fontId="16" fillId="0" borderId="27" xfId="0" applyFont="1" applyFill="1" applyBorder="1"/>
    <xf numFmtId="0" fontId="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24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0" fontId="0" fillId="0" borderId="24" xfId="0" applyFont="1" applyFill="1" applyBorder="1" applyAlignment="1">
      <alignment horizontal="right"/>
    </xf>
    <xf numFmtId="0" fontId="17" fillId="0" borderId="1" xfId="0" applyFont="1" applyFill="1" applyBorder="1" applyAlignment="1">
      <alignment vertical="center"/>
    </xf>
    <xf numFmtId="0" fontId="24" fillId="0" borderId="1" xfId="0" applyFont="1" applyFill="1" applyBorder="1"/>
    <xf numFmtId="0" fontId="16" fillId="0" borderId="1" xfId="0" applyFont="1" applyFill="1" applyBorder="1" applyAlignment="1"/>
    <xf numFmtId="0" fontId="25" fillId="13" borderId="1" xfId="0" applyFont="1" applyFill="1" applyBorder="1" applyAlignment="1">
      <alignment horizontal="center" vertical="top"/>
    </xf>
    <xf numFmtId="0" fontId="16" fillId="14" borderId="1" xfId="0" applyFont="1" applyFill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0" fillId="14" borderId="1" xfId="0" applyFont="1" applyFill="1" applyBorder="1"/>
    <xf numFmtId="0" fontId="0" fillId="0" borderId="1" xfId="0" applyFont="1" applyBorder="1"/>
    <xf numFmtId="0" fontId="18" fillId="14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/>
    </xf>
    <xf numFmtId="0" fontId="23" fillId="14" borderId="1" xfId="0" applyFont="1" applyFill="1" applyBorder="1"/>
    <xf numFmtId="0" fontId="16" fillId="14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6" fillId="14" borderId="1" xfId="0" applyFont="1" applyFill="1" applyBorder="1" applyAlignment="1">
      <alignment horizontal="center" wrapText="1"/>
    </xf>
    <xf numFmtId="1" fontId="16" fillId="14" borderId="5" xfId="0" applyNumberFormat="1" applyFont="1" applyFill="1" applyBorder="1" applyAlignment="1">
      <alignment horizontal="right"/>
    </xf>
    <xf numFmtId="1" fontId="16" fillId="0" borderId="5" xfId="0" applyNumberFormat="1" applyFont="1" applyBorder="1" applyAlignment="1">
      <alignment horizontal="right"/>
    </xf>
    <xf numFmtId="0" fontId="20" fillId="0" borderId="3" xfId="0" applyFont="1" applyFill="1" applyBorder="1" applyAlignment="1">
      <alignment horizontal="right"/>
    </xf>
    <xf numFmtId="43" fontId="0" fillId="0" borderId="1" xfId="8" applyFont="1" applyFill="1" applyBorder="1"/>
    <xf numFmtId="0" fontId="24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wrapText="1"/>
    </xf>
    <xf numFmtId="0" fontId="16" fillId="14" borderId="1" xfId="0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vertical="center"/>
    </xf>
    <xf numFmtId="0" fontId="17" fillId="14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16" fillId="0" borderId="24" xfId="0" applyNumberFormat="1" applyFont="1" applyFill="1" applyBorder="1"/>
    <xf numFmtId="0" fontId="19" fillId="0" borderId="24" xfId="0" applyFont="1" applyFill="1" applyBorder="1" applyAlignment="1">
      <alignment horizontal="right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vertical="center" wrapText="1"/>
    </xf>
    <xf numFmtId="0" fontId="16" fillId="14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top"/>
    </xf>
    <xf numFmtId="0" fontId="0" fillId="0" borderId="0" xfId="0" applyFont="1" applyFill="1"/>
    <xf numFmtId="0" fontId="26" fillId="0" borderId="1" xfId="0" applyFont="1" applyFill="1" applyBorder="1" applyAlignment="1">
      <alignment vertical="center"/>
    </xf>
    <xf numFmtId="0" fontId="0" fillId="0" borderId="25" xfId="0" applyFont="1" applyFill="1" applyBorder="1"/>
    <xf numFmtId="0" fontId="0" fillId="0" borderId="24" xfId="0" applyFont="1" applyFill="1" applyBorder="1"/>
    <xf numFmtId="0" fontId="0" fillId="0" borderId="3" xfId="0" applyFont="1" applyFill="1" applyBorder="1"/>
    <xf numFmtId="0" fontId="24" fillId="0" borderId="1" xfId="0" applyFont="1" applyBorder="1" applyAlignment="1">
      <alignment vertical="center"/>
    </xf>
    <xf numFmtId="0" fontId="24" fillId="14" borderId="1" xfId="0" applyFont="1" applyFill="1" applyBorder="1"/>
    <xf numFmtId="43" fontId="0" fillId="14" borderId="1" xfId="8" applyNumberFormat="1" applyFont="1" applyFill="1" applyBorder="1"/>
    <xf numFmtId="43" fontId="0" fillId="0" borderId="1" xfId="8" applyNumberFormat="1" applyFont="1" applyBorder="1"/>
    <xf numFmtId="0" fontId="16" fillId="0" borderId="1" xfId="0" applyFont="1" applyBorder="1" applyAlignment="1"/>
    <xf numFmtId="0" fontId="26" fillId="0" borderId="1" xfId="0" applyFont="1" applyBorder="1" applyAlignment="1">
      <alignment vertical="center"/>
    </xf>
    <xf numFmtId="0" fontId="25" fillId="13" borderId="5" xfId="0" applyFont="1" applyFill="1" applyBorder="1" applyAlignment="1">
      <alignment horizontal="center" vertical="top"/>
    </xf>
    <xf numFmtId="0" fontId="25" fillId="13" borderId="1" xfId="0" applyFont="1" applyFill="1" applyBorder="1" applyAlignment="1">
      <alignment horizontal="center" vertical="top" wrapText="1"/>
    </xf>
    <xf numFmtId="0" fontId="25" fillId="13" borderId="2" xfId="0" applyFont="1" applyFill="1" applyBorder="1" applyAlignment="1">
      <alignment horizontal="center" vertical="top"/>
    </xf>
    <xf numFmtId="0" fontId="0" fillId="4" borderId="1" xfId="0" applyFill="1" applyBorder="1"/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11" fillId="7" borderId="16" xfId="6" applyFont="1" applyFill="1" applyBorder="1" applyAlignment="1">
      <alignment horizontal="center"/>
    </xf>
    <xf numFmtId="0" fontId="11" fillId="7" borderId="17" xfId="6" applyFont="1" applyFill="1" applyBorder="1" applyAlignment="1">
      <alignment horizontal="center"/>
    </xf>
  </cellXfs>
  <cellStyles count="9">
    <cellStyle name="blue" xfId="2"/>
    <cellStyle name="Comma" xfId="1" builtinId="3"/>
    <cellStyle name="Comma 2" xfId="4"/>
    <cellStyle name="Comma 3" xfId="8"/>
    <cellStyle name="Normal" xfId="0" builtinId="0"/>
    <cellStyle name="Normal 2" xfId="3"/>
    <cellStyle name="Normal 3" xfId="6"/>
    <cellStyle name="Normal_EMPLOYEE" xfId="7"/>
    <cellStyle name="Percent 2" xf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numFmt numFmtId="1" formatCode="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Gill Sans MT"/>
        <scheme val="none"/>
      </font>
      <fill>
        <patternFill patternType="none">
          <fgColor indexed="64"/>
          <bgColor auto="1"/>
        </patternFill>
      </fill>
      <alignment horizontal="center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 Data Points'!$C$9</c:f>
              <c:strCache>
                <c:ptCount val="1"/>
                <c:pt idx="0">
                  <c:v>Box 1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cust"/>
            <c:noEndCap val="0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'5 Data Points'!$D$14</c:f>
                <c:numCache>
                  <c:formatCode>General</c:formatCode>
                  <c:ptCount val="1"/>
                  <c:pt idx="0">
                    <c:v>273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'5 Data Points'!$D$9</c:f>
              <c:numCache>
                <c:formatCode>General</c:formatCode>
                <c:ptCount val="1"/>
                <c:pt idx="0">
                  <c:v>291</c:v>
                </c:pt>
              </c:numCache>
            </c:numRef>
          </c:val>
        </c:ser>
        <c:ser>
          <c:idx val="1"/>
          <c:order val="1"/>
          <c:tx>
            <c:strRef>
              <c:f>'5 Data Points'!$C$10</c:f>
              <c:strCache>
                <c:ptCount val="1"/>
                <c:pt idx="0">
                  <c:v>Box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'5 Data Points'!$D$10</c:f>
              <c:numCache>
                <c:formatCode>General</c:formatCode>
                <c:ptCount val="1"/>
                <c:pt idx="0">
                  <c:v>176</c:v>
                </c:pt>
              </c:numCache>
            </c:numRef>
          </c:val>
        </c:ser>
        <c:ser>
          <c:idx val="2"/>
          <c:order val="2"/>
          <c:tx>
            <c:strRef>
              <c:f>'5 Data Points'!$C$11</c:f>
              <c:strCache>
                <c:ptCount val="1"/>
                <c:pt idx="0">
                  <c:v>Box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'5 Data Points'!$D$13</c:f>
                <c:numCache>
                  <c:formatCode>General</c:formatCode>
                  <c:ptCount val="1"/>
                  <c:pt idx="0">
                    <c:v>259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'5 Data Points'!$D$11</c:f>
              <c:numCache>
                <c:formatCode>General</c:formatCode>
                <c:ptCount val="1"/>
                <c:pt idx="0">
                  <c:v>249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16139920"/>
        <c:axId val="-1216136656"/>
      </c:barChart>
      <c:catAx>
        <c:axId val="-121613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136656"/>
        <c:crosses val="autoZero"/>
        <c:auto val="1"/>
        <c:lblAlgn val="ctr"/>
        <c:lblOffset val="100"/>
        <c:noMultiLvlLbl val="0"/>
      </c:catAx>
      <c:valAx>
        <c:axId val="-121613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21613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121920</xdr:colOff>
      <xdr:row>8</xdr:row>
      <xdr:rowOff>41910</xdr:rowOff>
    </xdr:from>
    <xdr:to>
      <xdr:col>14</xdr:col>
      <xdr:colOff>426720</xdr:colOff>
      <xdr:row>23</xdr:row>
      <xdr:rowOff>41910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agbaga\Documents\Sam%20Folders\M%20&amp;%20E\FinGAP%20Investment%20Opportunity%20Tracking%20Syste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dadzie/Desktop/FY3_Reports/FY3Q4%20Report/FinGAP%20Investment%20Opportunity%20Tracking%20System%2013-10-20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dadzie/Desktop/Personal/METSS%20Training/EMT582-585%20Err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__Raytheon\FormulasFunctions\Functions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yndaCom\FullGeneral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 Providers"/>
      <sheetName val="SMiLEs"/>
      <sheetName val="PFI"/>
      <sheetName val="Sheet1"/>
      <sheetName val="Summary"/>
      <sheetName val="Graphs&amp;Charts"/>
      <sheetName val="Training PT"/>
      <sheetName val="Training Records"/>
      <sheetName val="Meeting Tracking Sheet"/>
      <sheetName val="FinGAP SME-PFI Funding Tracking"/>
      <sheetName val="Funds Disbursement"/>
      <sheetName val="Repayment Tracking"/>
      <sheetName val="BAS Pay't sheet"/>
      <sheetName val="Grants Tracking PVT"/>
      <sheetName val="Sheet2"/>
      <sheetName val="Sheet3"/>
      <sheetName val="Funding Tracking PVT"/>
    </sheetNames>
    <sheetDataSet>
      <sheetData sheetId="0" refreshError="1"/>
      <sheetData sheetId="1" refreshError="1"/>
      <sheetData sheetId="2" refreshError="1"/>
      <sheetData sheetId="3">
        <row r="2">
          <cell r="F2" t="str">
            <v>Solicitation #1</v>
          </cell>
        </row>
        <row r="3">
          <cell r="F3" t="str">
            <v>Solicitation #2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 Providers"/>
      <sheetName val="SMiLEs"/>
      <sheetName val="PFI"/>
      <sheetName val="Sheet1"/>
      <sheetName val="Summary"/>
      <sheetName val="Graphs&amp;Charts"/>
      <sheetName val="Training PT"/>
      <sheetName val="PFI Pipeline Tracking"/>
      <sheetName val="Venn Chart"/>
      <sheetName val="Funds Disbursement"/>
      <sheetName val="PFI Financing Tracking"/>
      <sheetName val="BAS Pay't sheet"/>
      <sheetName val="BAS Deal Closure Tracking"/>
      <sheetName val="BASP Documentation Tracking"/>
      <sheetName val="BASP Tracking"/>
      <sheetName val="FinGAP SME-PFI Funding Tracking"/>
      <sheetName val="Repayment Tracking"/>
      <sheetName val="Drawdown PVT"/>
      <sheetName val="Meeting Tracking Sheet"/>
      <sheetName val="Sheet4"/>
      <sheetName val="New Product"/>
      <sheetName val="STTA Assignment"/>
      <sheetName val="Consolidated Beneficiary List"/>
      <sheetName val="Training Records"/>
      <sheetName val="PFI - BAS Employee Data Base"/>
      <sheetName val="Sheet7"/>
      <sheetName val="Sheet6"/>
      <sheetName val="Count of SML"/>
      <sheetName val="SHF Count"/>
      <sheetName val="Grants Tracking PVT"/>
      <sheetName val="Sheet2"/>
      <sheetName val="Sheet3"/>
      <sheetName val="Sheet5"/>
      <sheetName val="Funding Tracking PVT"/>
    </sheetNames>
    <sheetDataSet>
      <sheetData sheetId="0" refreshError="1"/>
      <sheetData sheetId="1" refreshError="1"/>
      <sheetData sheetId="2" refreshError="1"/>
      <sheetData sheetId="3">
        <row r="2">
          <cell r="G2" t="str">
            <v>Rice</v>
          </cell>
          <cell r="H2" t="str">
            <v>Agricultural Production</v>
          </cell>
          <cell r="L2" t="str">
            <v>Business Plan</v>
          </cell>
          <cell r="V2" t="str">
            <v>Ongoing</v>
          </cell>
        </row>
        <row r="3">
          <cell r="G3" t="str">
            <v>Maize</v>
          </cell>
          <cell r="H3" t="str">
            <v>Output Processor</v>
          </cell>
          <cell r="L3" t="str">
            <v>Capacity building</v>
          </cell>
          <cell r="V3" t="str">
            <v>Fully Disbursed</v>
          </cell>
        </row>
        <row r="4">
          <cell r="G4" t="str">
            <v>Soy</v>
          </cell>
          <cell r="H4" t="str">
            <v>Non Agricculture</v>
          </cell>
          <cell r="L4" t="str">
            <v>Debt Restructuring</v>
          </cell>
          <cell r="V4" t="str">
            <v>Partially Disbursed</v>
          </cell>
        </row>
        <row r="5">
          <cell r="G5" t="str">
            <v>Rice &amp; Maize</v>
          </cell>
          <cell r="H5" t="str">
            <v>Trader</v>
          </cell>
          <cell r="L5" t="str">
            <v>Due Diligence</v>
          </cell>
          <cell r="V5" t="str">
            <v>Stalled</v>
          </cell>
        </row>
        <row r="6">
          <cell r="G6" t="str">
            <v>Rice &amp; Soy</v>
          </cell>
          <cell r="H6" t="str">
            <v>Input Dealer</v>
          </cell>
          <cell r="L6" t="str">
            <v>Establishment of outgrower schemes</v>
          </cell>
        </row>
        <row r="7">
          <cell r="G7" t="str">
            <v>Maize &amp; Soy</v>
          </cell>
          <cell r="H7" t="str">
            <v>Other</v>
          </cell>
          <cell r="L7" t="str">
            <v>Extension services to support good agricultural practices</v>
          </cell>
        </row>
        <row r="8">
          <cell r="G8" t="str">
            <v>Rice, Maize &amp; Soy</v>
          </cell>
          <cell r="L8" t="str">
            <v>Feasibility Study</v>
          </cell>
        </row>
        <row r="9">
          <cell r="L9" t="str">
            <v>Finance Facilitation</v>
          </cell>
        </row>
        <row r="10">
          <cell r="L10" t="str">
            <v>Market Linkages</v>
          </cell>
        </row>
        <row r="11">
          <cell r="L11" t="str">
            <v>Preparation and execution of marketing campaigns</v>
          </cell>
        </row>
        <row r="12">
          <cell r="L12" t="str">
            <v>Preparation of contracts</v>
          </cell>
        </row>
        <row r="13">
          <cell r="L13" t="str">
            <v>Preparation of feasibility studies for startup ventures</v>
          </cell>
        </row>
        <row r="14">
          <cell r="L14" t="str">
            <v>Recommendations on equipment purchases</v>
          </cell>
        </row>
        <row r="15">
          <cell r="L15" t="str">
            <v>Restructuring of existing debt</v>
          </cell>
        </row>
        <row r="16">
          <cell r="L16" t="str">
            <v>Sensitivity Analysis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 in Excel"/>
      <sheetName val="(582an)"/>
      <sheetName val="(583)"/>
      <sheetName val="(583an)"/>
      <sheetName val="(584)"/>
      <sheetName val="(584an)"/>
      <sheetName val="Data"/>
      <sheetName val="(585)"/>
      <sheetName val="(585an)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Sales Rep</v>
          </cell>
          <cell r="B1" t="str">
            <v>Units</v>
          </cell>
          <cell r="C1" t="str">
            <v>Sales</v>
          </cell>
          <cell r="D1" t="str">
            <v>COGS</v>
          </cell>
        </row>
        <row r="2">
          <cell r="A2" t="str">
            <v>Richard</v>
          </cell>
          <cell r="B2">
            <v>59</v>
          </cell>
          <cell r="C2">
            <v>5937</v>
          </cell>
          <cell r="D2">
            <v>4215.2699999999995</v>
          </cell>
        </row>
        <row r="3">
          <cell r="A3" t="str">
            <v>Manavbir</v>
          </cell>
          <cell r="B3">
            <v>195</v>
          </cell>
          <cell r="C3">
            <v>19551</v>
          </cell>
          <cell r="D3">
            <v>16227.33</v>
          </cell>
        </row>
        <row r="4">
          <cell r="A4" t="str">
            <v>Janita</v>
          </cell>
          <cell r="B4">
            <v>220</v>
          </cell>
          <cell r="C4">
            <v>22010</v>
          </cell>
          <cell r="D4">
            <v>17167.8</v>
          </cell>
        </row>
        <row r="5">
          <cell r="A5" t="str">
            <v>Mitchell</v>
          </cell>
          <cell r="B5">
            <v>261</v>
          </cell>
          <cell r="C5">
            <v>26146</v>
          </cell>
          <cell r="D5">
            <v>21178.260000000002</v>
          </cell>
        </row>
        <row r="6">
          <cell r="A6" t="str">
            <v>Christina</v>
          </cell>
          <cell r="B6">
            <v>166</v>
          </cell>
          <cell r="C6">
            <v>16621</v>
          </cell>
          <cell r="D6">
            <v>14626.48</v>
          </cell>
        </row>
        <row r="7">
          <cell r="A7" t="str">
            <v>Nakyun</v>
          </cell>
          <cell r="B7">
            <v>376</v>
          </cell>
          <cell r="C7">
            <v>37653</v>
          </cell>
          <cell r="D7">
            <v>26357.1</v>
          </cell>
        </row>
        <row r="8">
          <cell r="A8" t="str">
            <v>Mitchell</v>
          </cell>
          <cell r="B8">
            <v>160</v>
          </cell>
          <cell r="C8">
            <v>16018</v>
          </cell>
          <cell r="D8">
            <v>12013.5</v>
          </cell>
        </row>
        <row r="9">
          <cell r="A9" t="str">
            <v>Daniel</v>
          </cell>
          <cell r="B9">
            <v>318</v>
          </cell>
          <cell r="C9">
            <v>31850</v>
          </cell>
          <cell r="D9">
            <v>25161.5</v>
          </cell>
        </row>
        <row r="10">
          <cell r="A10" t="str">
            <v>Mi</v>
          </cell>
          <cell r="B10">
            <v>295</v>
          </cell>
          <cell r="C10">
            <v>29517</v>
          </cell>
          <cell r="D10">
            <v>23318.43</v>
          </cell>
        </row>
        <row r="11">
          <cell r="A11" t="str">
            <v>Richard</v>
          </cell>
          <cell r="B11">
            <v>474</v>
          </cell>
          <cell r="C11">
            <v>47477</v>
          </cell>
          <cell r="D11">
            <v>36557.29</v>
          </cell>
        </row>
        <row r="12">
          <cell r="A12" t="str">
            <v>Kaur</v>
          </cell>
          <cell r="B12">
            <v>90</v>
          </cell>
          <cell r="C12">
            <v>9008</v>
          </cell>
          <cell r="D12">
            <v>7656.8</v>
          </cell>
        </row>
        <row r="13">
          <cell r="A13" t="str">
            <v>Ewelina</v>
          </cell>
          <cell r="B13">
            <v>135</v>
          </cell>
          <cell r="C13">
            <v>13547</v>
          </cell>
          <cell r="D13">
            <v>9347.4299999999985</v>
          </cell>
        </row>
        <row r="14">
          <cell r="A14" t="str">
            <v>Ewelina</v>
          </cell>
          <cell r="B14">
            <v>491</v>
          </cell>
          <cell r="C14">
            <v>49100</v>
          </cell>
          <cell r="D14">
            <v>43699</v>
          </cell>
        </row>
        <row r="15">
          <cell r="A15" t="str">
            <v>Mitchell</v>
          </cell>
          <cell r="B15">
            <v>263</v>
          </cell>
          <cell r="C15">
            <v>26324</v>
          </cell>
          <cell r="D15">
            <v>17373.839999999997</v>
          </cell>
        </row>
        <row r="16">
          <cell r="A16" t="str">
            <v>Nelia</v>
          </cell>
          <cell r="B16">
            <v>386</v>
          </cell>
          <cell r="C16">
            <v>38612</v>
          </cell>
          <cell r="D16">
            <v>32047.96</v>
          </cell>
        </row>
        <row r="17">
          <cell r="A17" t="str">
            <v>Craig</v>
          </cell>
          <cell r="B17">
            <v>409</v>
          </cell>
          <cell r="C17">
            <v>40900</v>
          </cell>
          <cell r="D17">
            <v>29448</v>
          </cell>
        </row>
        <row r="18">
          <cell r="A18" t="str">
            <v>Carol</v>
          </cell>
          <cell r="B18">
            <v>267</v>
          </cell>
          <cell r="C18">
            <v>26761</v>
          </cell>
          <cell r="D18">
            <v>21944.02</v>
          </cell>
        </row>
        <row r="19">
          <cell r="A19" t="str">
            <v>Nelia</v>
          </cell>
          <cell r="B19">
            <v>215</v>
          </cell>
          <cell r="C19">
            <v>21598</v>
          </cell>
          <cell r="D19">
            <v>17278.400000000001</v>
          </cell>
        </row>
        <row r="20">
          <cell r="A20" t="str">
            <v>Denise</v>
          </cell>
          <cell r="B20">
            <v>66</v>
          </cell>
          <cell r="C20">
            <v>6625</v>
          </cell>
          <cell r="D20">
            <v>4770</v>
          </cell>
        </row>
        <row r="21">
          <cell r="A21" t="str">
            <v>Richard</v>
          </cell>
          <cell r="B21">
            <v>377</v>
          </cell>
          <cell r="C21">
            <v>37758</v>
          </cell>
          <cell r="D21">
            <v>31339.14</v>
          </cell>
        </row>
        <row r="22">
          <cell r="A22" t="str">
            <v>Nelia</v>
          </cell>
          <cell r="B22">
            <v>454</v>
          </cell>
          <cell r="C22">
            <v>45437</v>
          </cell>
          <cell r="D22">
            <v>35895.230000000003</v>
          </cell>
        </row>
        <row r="23">
          <cell r="A23" t="str">
            <v>Nelia</v>
          </cell>
          <cell r="B23">
            <v>181</v>
          </cell>
          <cell r="C23">
            <v>18107</v>
          </cell>
          <cell r="D23">
            <v>15934.16</v>
          </cell>
        </row>
        <row r="24">
          <cell r="A24" t="str">
            <v>Richard</v>
          </cell>
          <cell r="B24">
            <v>392</v>
          </cell>
          <cell r="C24">
            <v>39241</v>
          </cell>
          <cell r="D24">
            <v>26683.879999999997</v>
          </cell>
        </row>
        <row r="25">
          <cell r="A25" t="str">
            <v>Sarah</v>
          </cell>
          <cell r="B25">
            <v>75</v>
          </cell>
          <cell r="C25">
            <v>7544</v>
          </cell>
          <cell r="D25">
            <v>5280.7999999999993</v>
          </cell>
        </row>
        <row r="26">
          <cell r="A26" t="str">
            <v>Nakyun</v>
          </cell>
          <cell r="B26">
            <v>380</v>
          </cell>
          <cell r="C26">
            <v>38052</v>
          </cell>
          <cell r="D26">
            <v>30441.600000000002</v>
          </cell>
        </row>
        <row r="27">
          <cell r="A27" t="str">
            <v>Janita</v>
          </cell>
          <cell r="B27">
            <v>272</v>
          </cell>
          <cell r="C27">
            <v>27275</v>
          </cell>
          <cell r="D27">
            <v>19365.25</v>
          </cell>
        </row>
        <row r="28">
          <cell r="A28" t="str">
            <v>Kaur</v>
          </cell>
          <cell r="B28">
            <v>325</v>
          </cell>
          <cell r="C28">
            <v>32573</v>
          </cell>
          <cell r="D28">
            <v>25406.940000000002</v>
          </cell>
        </row>
        <row r="29">
          <cell r="A29" t="str">
            <v>Shari</v>
          </cell>
          <cell r="B29">
            <v>323</v>
          </cell>
          <cell r="C29">
            <v>32327</v>
          </cell>
          <cell r="D29">
            <v>28771.03</v>
          </cell>
        </row>
        <row r="30">
          <cell r="A30" t="str">
            <v>Shari</v>
          </cell>
          <cell r="B30">
            <v>152</v>
          </cell>
          <cell r="C30">
            <v>15245</v>
          </cell>
          <cell r="D30">
            <v>12653.349999999999</v>
          </cell>
        </row>
        <row r="31">
          <cell r="A31" t="str">
            <v>Yla-Katrina</v>
          </cell>
          <cell r="B31">
            <v>386</v>
          </cell>
          <cell r="C31">
            <v>38620</v>
          </cell>
          <cell r="D31">
            <v>29737.4</v>
          </cell>
        </row>
        <row r="32">
          <cell r="A32" t="str">
            <v>Denise</v>
          </cell>
          <cell r="B32">
            <v>264</v>
          </cell>
          <cell r="C32">
            <v>26444</v>
          </cell>
          <cell r="D32">
            <v>21419.640000000003</v>
          </cell>
        </row>
        <row r="33">
          <cell r="A33" t="str">
            <v>Richard</v>
          </cell>
          <cell r="B33">
            <v>401</v>
          </cell>
          <cell r="C33">
            <v>40199</v>
          </cell>
          <cell r="D33">
            <v>34973.129999999997</v>
          </cell>
        </row>
        <row r="34">
          <cell r="A34" t="str">
            <v>Carol</v>
          </cell>
          <cell r="B34">
            <v>360</v>
          </cell>
          <cell r="C34">
            <v>36011</v>
          </cell>
          <cell r="D34">
            <v>25207.699999999997</v>
          </cell>
        </row>
        <row r="35">
          <cell r="A35" t="str">
            <v>Michelle</v>
          </cell>
          <cell r="B35">
            <v>454</v>
          </cell>
          <cell r="C35">
            <v>45422</v>
          </cell>
          <cell r="D35">
            <v>34974.94</v>
          </cell>
        </row>
        <row r="36">
          <cell r="A36" t="str">
            <v>Nakyun</v>
          </cell>
          <cell r="B36">
            <v>402</v>
          </cell>
          <cell r="C36">
            <v>40283</v>
          </cell>
          <cell r="D36">
            <v>28198.1</v>
          </cell>
        </row>
        <row r="37">
          <cell r="A37" t="str">
            <v>Ewelina</v>
          </cell>
          <cell r="B37">
            <v>378</v>
          </cell>
          <cell r="C37">
            <v>37862</v>
          </cell>
          <cell r="D37">
            <v>25367.539999999997</v>
          </cell>
        </row>
        <row r="38">
          <cell r="A38" t="str">
            <v>Janita</v>
          </cell>
          <cell r="B38">
            <v>478</v>
          </cell>
          <cell r="C38">
            <v>47855</v>
          </cell>
          <cell r="D38">
            <v>34455.599999999999</v>
          </cell>
        </row>
        <row r="39">
          <cell r="A39" t="str">
            <v>Nelia</v>
          </cell>
          <cell r="B39">
            <v>293</v>
          </cell>
          <cell r="C39">
            <v>29383</v>
          </cell>
          <cell r="D39">
            <v>24094.06</v>
          </cell>
        </row>
        <row r="40">
          <cell r="A40" t="str">
            <v>Mi</v>
          </cell>
          <cell r="B40">
            <v>363</v>
          </cell>
          <cell r="C40">
            <v>36334</v>
          </cell>
          <cell r="D40">
            <v>29793.88</v>
          </cell>
        </row>
        <row r="41">
          <cell r="A41" t="str">
            <v>Nakyun</v>
          </cell>
          <cell r="B41">
            <v>403</v>
          </cell>
          <cell r="C41">
            <v>40325</v>
          </cell>
          <cell r="D41">
            <v>27017.749999999996</v>
          </cell>
        </row>
        <row r="42">
          <cell r="A42" t="str">
            <v>Manavbir</v>
          </cell>
          <cell r="B42">
            <v>72</v>
          </cell>
          <cell r="C42">
            <v>7257</v>
          </cell>
          <cell r="D42">
            <v>5007.33</v>
          </cell>
        </row>
        <row r="43">
          <cell r="A43" t="str">
            <v>Janita</v>
          </cell>
          <cell r="B43">
            <v>64</v>
          </cell>
          <cell r="C43">
            <v>6429</v>
          </cell>
          <cell r="D43">
            <v>5078.91</v>
          </cell>
        </row>
        <row r="44">
          <cell r="A44" t="str">
            <v>Manavbir</v>
          </cell>
          <cell r="B44">
            <v>326</v>
          </cell>
          <cell r="C44">
            <v>32666</v>
          </cell>
          <cell r="D44">
            <v>22212.879999999997</v>
          </cell>
        </row>
        <row r="45">
          <cell r="A45" t="str">
            <v>Shari</v>
          </cell>
          <cell r="B45">
            <v>145</v>
          </cell>
          <cell r="C45">
            <v>14516</v>
          </cell>
          <cell r="D45">
            <v>9435.4</v>
          </cell>
        </row>
        <row r="46">
          <cell r="A46" t="str">
            <v>Manavbir</v>
          </cell>
          <cell r="B46">
            <v>177</v>
          </cell>
          <cell r="C46">
            <v>17731</v>
          </cell>
          <cell r="D46">
            <v>14007.49</v>
          </cell>
        </row>
        <row r="47">
          <cell r="A47" t="str">
            <v>Mi</v>
          </cell>
          <cell r="B47">
            <v>407</v>
          </cell>
          <cell r="C47">
            <v>40705</v>
          </cell>
          <cell r="D47">
            <v>28900.55</v>
          </cell>
        </row>
        <row r="48">
          <cell r="A48" t="str">
            <v>Craig</v>
          </cell>
          <cell r="B48">
            <v>79</v>
          </cell>
          <cell r="C48">
            <v>7940</v>
          </cell>
          <cell r="D48">
            <v>7146</v>
          </cell>
        </row>
        <row r="49">
          <cell r="A49" t="str">
            <v>Nelia</v>
          </cell>
          <cell r="B49">
            <v>160</v>
          </cell>
          <cell r="C49">
            <v>16064</v>
          </cell>
          <cell r="D49">
            <v>11084.16</v>
          </cell>
        </row>
        <row r="50">
          <cell r="A50" t="str">
            <v>Shari</v>
          </cell>
          <cell r="B50">
            <v>341</v>
          </cell>
          <cell r="C50">
            <v>34144</v>
          </cell>
          <cell r="D50">
            <v>30729.600000000002</v>
          </cell>
        </row>
        <row r="51">
          <cell r="A51" t="str">
            <v>Michael</v>
          </cell>
          <cell r="B51">
            <v>327</v>
          </cell>
          <cell r="C51">
            <v>32784</v>
          </cell>
          <cell r="D51">
            <v>29505.600000000002</v>
          </cell>
        </row>
        <row r="52">
          <cell r="A52" t="str">
            <v>Elain</v>
          </cell>
          <cell r="B52">
            <v>99</v>
          </cell>
          <cell r="C52">
            <v>9958</v>
          </cell>
          <cell r="D52">
            <v>7468.5</v>
          </cell>
        </row>
        <row r="53">
          <cell r="A53" t="str">
            <v>Nelia</v>
          </cell>
          <cell r="B53">
            <v>480</v>
          </cell>
          <cell r="C53">
            <v>48074</v>
          </cell>
          <cell r="D53">
            <v>32690.319999999996</v>
          </cell>
        </row>
        <row r="54">
          <cell r="A54" t="str">
            <v>Gianna</v>
          </cell>
          <cell r="B54">
            <v>361</v>
          </cell>
          <cell r="C54">
            <v>36132</v>
          </cell>
          <cell r="D54">
            <v>24931.079999999998</v>
          </cell>
        </row>
        <row r="55">
          <cell r="A55" t="str">
            <v>Denise</v>
          </cell>
          <cell r="B55">
            <v>112</v>
          </cell>
          <cell r="C55">
            <v>11251</v>
          </cell>
          <cell r="D55">
            <v>8663.27</v>
          </cell>
        </row>
        <row r="56">
          <cell r="A56" t="str">
            <v>Denise</v>
          </cell>
          <cell r="B56">
            <v>479</v>
          </cell>
          <cell r="C56">
            <v>47943</v>
          </cell>
          <cell r="D56">
            <v>40272.119999999995</v>
          </cell>
        </row>
        <row r="57">
          <cell r="A57" t="str">
            <v>Jason</v>
          </cell>
          <cell r="B57">
            <v>441</v>
          </cell>
          <cell r="C57">
            <v>44129</v>
          </cell>
          <cell r="D57">
            <v>30007.719999999998</v>
          </cell>
        </row>
        <row r="58">
          <cell r="A58" t="str">
            <v>Craig</v>
          </cell>
          <cell r="B58">
            <v>77</v>
          </cell>
          <cell r="C58">
            <v>7793</v>
          </cell>
          <cell r="D58">
            <v>5299.24</v>
          </cell>
        </row>
        <row r="59">
          <cell r="A59" t="str">
            <v>Richard</v>
          </cell>
          <cell r="B59">
            <v>147</v>
          </cell>
          <cell r="C59">
            <v>14712</v>
          </cell>
          <cell r="D59">
            <v>9709.9199999999983</v>
          </cell>
        </row>
        <row r="60">
          <cell r="A60" t="str">
            <v>Craig</v>
          </cell>
          <cell r="B60">
            <v>451</v>
          </cell>
          <cell r="C60">
            <v>45146</v>
          </cell>
          <cell r="D60">
            <v>30699.279999999999</v>
          </cell>
        </row>
        <row r="61">
          <cell r="A61" t="str">
            <v>Debra</v>
          </cell>
          <cell r="B61">
            <v>219</v>
          </cell>
          <cell r="C61">
            <v>21954</v>
          </cell>
          <cell r="D61">
            <v>15148.259999999998</v>
          </cell>
        </row>
        <row r="62">
          <cell r="A62" t="str">
            <v>Ewelina</v>
          </cell>
          <cell r="B62">
            <v>333</v>
          </cell>
          <cell r="C62">
            <v>33319</v>
          </cell>
          <cell r="D62">
            <v>21990.539999999997</v>
          </cell>
        </row>
        <row r="63">
          <cell r="A63" t="str">
            <v>Manavbir</v>
          </cell>
          <cell r="B63">
            <v>76</v>
          </cell>
          <cell r="C63">
            <v>7638</v>
          </cell>
          <cell r="D63">
            <v>5881.26</v>
          </cell>
        </row>
        <row r="64">
          <cell r="A64" t="str">
            <v>Richard</v>
          </cell>
          <cell r="B64">
            <v>156</v>
          </cell>
          <cell r="C64">
            <v>15678</v>
          </cell>
          <cell r="D64">
            <v>10661.039999999999</v>
          </cell>
        </row>
        <row r="65">
          <cell r="A65" t="str">
            <v>Sarah</v>
          </cell>
          <cell r="B65">
            <v>71</v>
          </cell>
          <cell r="C65">
            <v>7138</v>
          </cell>
          <cell r="D65">
            <v>5710.4000000000005</v>
          </cell>
        </row>
        <row r="66">
          <cell r="A66" t="str">
            <v>Gianna</v>
          </cell>
          <cell r="B66">
            <v>408</v>
          </cell>
          <cell r="C66">
            <v>40848</v>
          </cell>
          <cell r="D66">
            <v>28593.599999999999</v>
          </cell>
        </row>
        <row r="67">
          <cell r="A67" t="str">
            <v>Nelia</v>
          </cell>
          <cell r="B67">
            <v>327</v>
          </cell>
          <cell r="C67">
            <v>32714</v>
          </cell>
          <cell r="D67">
            <v>24535.5</v>
          </cell>
        </row>
        <row r="68">
          <cell r="A68" t="str">
            <v>Sarah</v>
          </cell>
          <cell r="B68">
            <v>468</v>
          </cell>
          <cell r="C68">
            <v>46889</v>
          </cell>
          <cell r="D68">
            <v>37980.090000000004</v>
          </cell>
        </row>
        <row r="69">
          <cell r="A69" t="str">
            <v>Manavbir</v>
          </cell>
          <cell r="B69">
            <v>256</v>
          </cell>
          <cell r="C69">
            <v>25614</v>
          </cell>
          <cell r="D69">
            <v>18698.22</v>
          </cell>
        </row>
        <row r="70">
          <cell r="A70" t="str">
            <v>Kaur</v>
          </cell>
          <cell r="B70">
            <v>52</v>
          </cell>
          <cell r="C70">
            <v>5294</v>
          </cell>
          <cell r="D70">
            <v>3917.56</v>
          </cell>
        </row>
        <row r="71">
          <cell r="A71" t="str">
            <v>Elain</v>
          </cell>
          <cell r="B71">
            <v>194</v>
          </cell>
          <cell r="C71">
            <v>19448</v>
          </cell>
          <cell r="D71">
            <v>16141.839999999998</v>
          </cell>
        </row>
        <row r="72">
          <cell r="A72" t="str">
            <v>Gianna</v>
          </cell>
          <cell r="B72">
            <v>72</v>
          </cell>
          <cell r="C72">
            <v>7232</v>
          </cell>
          <cell r="D72">
            <v>5134.7199999999993</v>
          </cell>
        </row>
        <row r="73">
          <cell r="A73" t="str">
            <v>Debra</v>
          </cell>
          <cell r="B73">
            <v>491</v>
          </cell>
          <cell r="C73">
            <v>49129</v>
          </cell>
          <cell r="D73">
            <v>41268.36</v>
          </cell>
        </row>
        <row r="74">
          <cell r="A74" t="str">
            <v>Jason</v>
          </cell>
          <cell r="B74">
            <v>107</v>
          </cell>
          <cell r="C74">
            <v>10720</v>
          </cell>
          <cell r="D74">
            <v>9112</v>
          </cell>
        </row>
        <row r="75">
          <cell r="A75" t="str">
            <v>Shari</v>
          </cell>
          <cell r="B75">
            <v>88</v>
          </cell>
          <cell r="C75">
            <v>8892</v>
          </cell>
          <cell r="D75">
            <v>8002.8</v>
          </cell>
        </row>
        <row r="76">
          <cell r="A76" t="str">
            <v>Nelia</v>
          </cell>
          <cell r="B76">
            <v>150</v>
          </cell>
          <cell r="C76">
            <v>15063</v>
          </cell>
          <cell r="D76">
            <v>10995.99</v>
          </cell>
        </row>
        <row r="77">
          <cell r="A77" t="str">
            <v>Sarah</v>
          </cell>
          <cell r="B77">
            <v>443</v>
          </cell>
          <cell r="C77">
            <v>44344</v>
          </cell>
          <cell r="D77">
            <v>38579.279999999999</v>
          </cell>
        </row>
        <row r="78">
          <cell r="A78" t="str">
            <v>Jason</v>
          </cell>
          <cell r="B78">
            <v>486</v>
          </cell>
          <cell r="C78">
            <v>48600</v>
          </cell>
          <cell r="D78">
            <v>43254</v>
          </cell>
        </row>
        <row r="79">
          <cell r="A79" t="str">
            <v>Mitchell</v>
          </cell>
          <cell r="B79">
            <v>282</v>
          </cell>
          <cell r="C79">
            <v>28247</v>
          </cell>
          <cell r="D79">
            <v>25422.3</v>
          </cell>
        </row>
        <row r="80">
          <cell r="A80" t="str">
            <v>Gianna</v>
          </cell>
          <cell r="B80">
            <v>444</v>
          </cell>
          <cell r="C80">
            <v>44470</v>
          </cell>
          <cell r="D80">
            <v>36020.700000000004</v>
          </cell>
        </row>
        <row r="81">
          <cell r="A81" t="str">
            <v>Jason</v>
          </cell>
          <cell r="B81">
            <v>98</v>
          </cell>
          <cell r="C81">
            <v>9839</v>
          </cell>
          <cell r="D81">
            <v>6887.2999999999993</v>
          </cell>
        </row>
        <row r="82">
          <cell r="A82" t="str">
            <v>Michael</v>
          </cell>
          <cell r="B82">
            <v>95</v>
          </cell>
          <cell r="C82">
            <v>9584</v>
          </cell>
          <cell r="D82">
            <v>6900.48</v>
          </cell>
        </row>
        <row r="83">
          <cell r="A83" t="str">
            <v>Sarah</v>
          </cell>
          <cell r="B83">
            <v>122</v>
          </cell>
          <cell r="C83">
            <v>12220</v>
          </cell>
          <cell r="D83">
            <v>10020.400000000001</v>
          </cell>
        </row>
        <row r="84">
          <cell r="A84" t="str">
            <v>Richard</v>
          </cell>
          <cell r="B84">
            <v>155</v>
          </cell>
          <cell r="C84">
            <v>15578</v>
          </cell>
          <cell r="D84">
            <v>12773.960000000001</v>
          </cell>
        </row>
        <row r="85">
          <cell r="A85" t="str">
            <v>Sarah</v>
          </cell>
          <cell r="B85">
            <v>454</v>
          </cell>
          <cell r="C85">
            <v>45413</v>
          </cell>
          <cell r="D85">
            <v>34968.01</v>
          </cell>
        </row>
        <row r="86">
          <cell r="A86" t="str">
            <v>Gianna</v>
          </cell>
          <cell r="B86">
            <v>319</v>
          </cell>
          <cell r="C86">
            <v>31959</v>
          </cell>
          <cell r="D86">
            <v>22051.71</v>
          </cell>
        </row>
        <row r="87">
          <cell r="A87" t="str">
            <v>Mi</v>
          </cell>
          <cell r="B87">
            <v>231</v>
          </cell>
          <cell r="C87">
            <v>23107</v>
          </cell>
          <cell r="D87">
            <v>15943.829999999998</v>
          </cell>
        </row>
        <row r="88">
          <cell r="A88" t="str">
            <v>Sarah</v>
          </cell>
          <cell r="B88">
            <v>283</v>
          </cell>
          <cell r="C88">
            <v>28368</v>
          </cell>
          <cell r="D88">
            <v>22694.400000000001</v>
          </cell>
        </row>
        <row r="89">
          <cell r="A89" t="str">
            <v>Michael</v>
          </cell>
          <cell r="B89">
            <v>364</v>
          </cell>
          <cell r="C89">
            <v>36489</v>
          </cell>
          <cell r="D89">
            <v>30285.87</v>
          </cell>
        </row>
        <row r="90">
          <cell r="A90" t="str">
            <v>Yla-Katrina</v>
          </cell>
          <cell r="B90">
            <v>56</v>
          </cell>
          <cell r="C90">
            <v>5612</v>
          </cell>
          <cell r="D90">
            <v>3872.2799999999997</v>
          </cell>
        </row>
        <row r="91">
          <cell r="A91" t="str">
            <v>Christina</v>
          </cell>
          <cell r="B91">
            <v>369</v>
          </cell>
          <cell r="C91">
            <v>36978</v>
          </cell>
          <cell r="D91">
            <v>28473.06</v>
          </cell>
        </row>
        <row r="92">
          <cell r="A92" t="str">
            <v>Craig</v>
          </cell>
          <cell r="B92">
            <v>244</v>
          </cell>
          <cell r="C92">
            <v>24439</v>
          </cell>
          <cell r="D92">
            <v>18329.25</v>
          </cell>
        </row>
        <row r="93">
          <cell r="A93" t="str">
            <v>Mitchell</v>
          </cell>
          <cell r="B93">
            <v>267</v>
          </cell>
          <cell r="C93">
            <v>26715</v>
          </cell>
          <cell r="D93">
            <v>21906.300000000003</v>
          </cell>
        </row>
        <row r="94">
          <cell r="A94" t="str">
            <v>Mi</v>
          </cell>
          <cell r="B94">
            <v>238</v>
          </cell>
          <cell r="C94">
            <v>23882</v>
          </cell>
          <cell r="D94">
            <v>19822.059999999998</v>
          </cell>
        </row>
        <row r="95">
          <cell r="A95" t="str">
            <v>Craig</v>
          </cell>
          <cell r="B95">
            <v>214</v>
          </cell>
          <cell r="C95">
            <v>21426</v>
          </cell>
          <cell r="D95">
            <v>18212.099999999999</v>
          </cell>
        </row>
        <row r="96">
          <cell r="A96" t="str">
            <v>Mitchell</v>
          </cell>
          <cell r="B96">
            <v>383</v>
          </cell>
          <cell r="C96">
            <v>38312</v>
          </cell>
          <cell r="D96">
            <v>29883.360000000001</v>
          </cell>
        </row>
        <row r="97">
          <cell r="A97" t="str">
            <v>Mi</v>
          </cell>
          <cell r="B97">
            <v>235</v>
          </cell>
          <cell r="C97">
            <v>23551</v>
          </cell>
          <cell r="D97">
            <v>17192.23</v>
          </cell>
        </row>
        <row r="98">
          <cell r="A98" t="str">
            <v>Nakyun</v>
          </cell>
          <cell r="B98">
            <v>288</v>
          </cell>
          <cell r="C98">
            <v>28866</v>
          </cell>
          <cell r="D98">
            <v>21360.84</v>
          </cell>
        </row>
        <row r="99">
          <cell r="A99" t="str">
            <v>Nelia</v>
          </cell>
          <cell r="B99">
            <v>88</v>
          </cell>
          <cell r="C99">
            <v>8812</v>
          </cell>
          <cell r="D99">
            <v>7754.56</v>
          </cell>
        </row>
        <row r="100">
          <cell r="A100" t="str">
            <v>Sarah</v>
          </cell>
          <cell r="B100">
            <v>619</v>
          </cell>
          <cell r="C100">
            <v>61911</v>
          </cell>
          <cell r="D100">
            <v>45195.03</v>
          </cell>
        </row>
        <row r="101">
          <cell r="A101" t="str">
            <v>Manavbir</v>
          </cell>
          <cell r="B101">
            <v>169</v>
          </cell>
          <cell r="C101">
            <v>16958</v>
          </cell>
          <cell r="D101">
            <v>13057.66</v>
          </cell>
        </row>
        <row r="102">
          <cell r="A102" t="str">
            <v>Mi</v>
          </cell>
          <cell r="B102">
            <v>179</v>
          </cell>
          <cell r="C102">
            <v>17952</v>
          </cell>
          <cell r="D102">
            <v>15977.28</v>
          </cell>
        </row>
        <row r="103">
          <cell r="A103" t="str">
            <v>Elain</v>
          </cell>
          <cell r="B103">
            <v>332</v>
          </cell>
          <cell r="C103">
            <v>33291</v>
          </cell>
          <cell r="D103">
            <v>27298.620000000003</v>
          </cell>
        </row>
        <row r="104">
          <cell r="A104" t="str">
            <v>Mi</v>
          </cell>
          <cell r="B104">
            <v>68</v>
          </cell>
          <cell r="C104">
            <v>6800</v>
          </cell>
          <cell r="D104">
            <v>5576</v>
          </cell>
        </row>
        <row r="105">
          <cell r="A105" t="str">
            <v>Carol</v>
          </cell>
          <cell r="B105">
            <v>249</v>
          </cell>
          <cell r="C105">
            <v>24953</v>
          </cell>
          <cell r="D105">
            <v>17716.629999999997</v>
          </cell>
        </row>
        <row r="106">
          <cell r="A106" t="str">
            <v>Nakyun</v>
          </cell>
          <cell r="B106">
            <v>316</v>
          </cell>
          <cell r="C106">
            <v>31603</v>
          </cell>
          <cell r="D106">
            <v>20857.979999999996</v>
          </cell>
        </row>
        <row r="107">
          <cell r="A107" t="str">
            <v>Michael</v>
          </cell>
          <cell r="B107">
            <v>309</v>
          </cell>
          <cell r="C107">
            <v>30943</v>
          </cell>
          <cell r="D107">
            <v>20731.809999999998</v>
          </cell>
        </row>
        <row r="108">
          <cell r="A108" t="str">
            <v>Kaur</v>
          </cell>
          <cell r="B108">
            <v>382</v>
          </cell>
          <cell r="C108">
            <v>38208</v>
          </cell>
          <cell r="D108">
            <v>32476.799999999999</v>
          </cell>
        </row>
        <row r="109">
          <cell r="A109" t="str">
            <v>Mitchell</v>
          </cell>
          <cell r="B109">
            <v>351</v>
          </cell>
          <cell r="C109">
            <v>35127</v>
          </cell>
          <cell r="D109">
            <v>31263.03</v>
          </cell>
        </row>
        <row r="110">
          <cell r="A110" t="str">
            <v>Sykes</v>
          </cell>
          <cell r="B110">
            <v>435</v>
          </cell>
          <cell r="C110">
            <v>43569</v>
          </cell>
          <cell r="D110">
            <v>39212.1</v>
          </cell>
        </row>
        <row r="111">
          <cell r="A111" t="str">
            <v>Carol</v>
          </cell>
          <cell r="B111">
            <v>416</v>
          </cell>
          <cell r="C111">
            <v>41682</v>
          </cell>
          <cell r="D111">
            <v>32928.78</v>
          </cell>
        </row>
        <row r="112">
          <cell r="A112" t="str">
            <v>Mansa</v>
          </cell>
          <cell r="B112">
            <v>428</v>
          </cell>
          <cell r="C112">
            <v>42821</v>
          </cell>
          <cell r="D112">
            <v>35969.64</v>
          </cell>
        </row>
        <row r="113">
          <cell r="A113" t="str">
            <v>Richard</v>
          </cell>
          <cell r="B113">
            <v>207</v>
          </cell>
          <cell r="C113">
            <v>20726</v>
          </cell>
          <cell r="D113">
            <v>14508.199999999999</v>
          </cell>
        </row>
        <row r="114">
          <cell r="A114" t="str">
            <v>Sykes</v>
          </cell>
          <cell r="B114">
            <v>259</v>
          </cell>
          <cell r="C114">
            <v>25969</v>
          </cell>
          <cell r="D114">
            <v>21294.58</v>
          </cell>
        </row>
        <row r="115">
          <cell r="A115" t="str">
            <v>Christina</v>
          </cell>
          <cell r="B115">
            <v>461</v>
          </cell>
          <cell r="C115">
            <v>46134</v>
          </cell>
          <cell r="D115">
            <v>40597.919999999998</v>
          </cell>
        </row>
        <row r="116">
          <cell r="A116" t="str">
            <v>Jason</v>
          </cell>
          <cell r="B116">
            <v>438</v>
          </cell>
          <cell r="C116">
            <v>43807</v>
          </cell>
          <cell r="D116">
            <v>28474.55</v>
          </cell>
        </row>
        <row r="117">
          <cell r="A117" t="str">
            <v>Sarah</v>
          </cell>
          <cell r="B117">
            <v>485</v>
          </cell>
          <cell r="C117">
            <v>48593</v>
          </cell>
          <cell r="D117">
            <v>32071.379999999997</v>
          </cell>
        </row>
        <row r="118">
          <cell r="A118" t="str">
            <v>Mitchell</v>
          </cell>
          <cell r="B118">
            <v>437</v>
          </cell>
          <cell r="C118">
            <v>43707</v>
          </cell>
          <cell r="D118">
            <v>35839.740000000005</v>
          </cell>
        </row>
        <row r="119">
          <cell r="A119" t="str">
            <v>Mitchell</v>
          </cell>
          <cell r="B119">
            <v>454</v>
          </cell>
          <cell r="C119">
            <v>45405</v>
          </cell>
          <cell r="D119">
            <v>30421.35</v>
          </cell>
        </row>
        <row r="120">
          <cell r="A120" t="str">
            <v>Debra</v>
          </cell>
          <cell r="B120">
            <v>78</v>
          </cell>
          <cell r="C120">
            <v>7850</v>
          </cell>
          <cell r="D120">
            <v>6829.5</v>
          </cell>
        </row>
        <row r="121">
          <cell r="A121" t="str">
            <v>Manavbir</v>
          </cell>
          <cell r="B121">
            <v>360</v>
          </cell>
          <cell r="C121">
            <v>36076</v>
          </cell>
          <cell r="D121">
            <v>29221.56</v>
          </cell>
        </row>
        <row r="122">
          <cell r="A122" t="str">
            <v>Nakyun</v>
          </cell>
          <cell r="B122">
            <v>201</v>
          </cell>
          <cell r="C122">
            <v>20109</v>
          </cell>
          <cell r="D122">
            <v>17293.739999999998</v>
          </cell>
        </row>
        <row r="123">
          <cell r="A123" t="str">
            <v>Michelle</v>
          </cell>
          <cell r="B123">
            <v>327</v>
          </cell>
          <cell r="C123">
            <v>32743</v>
          </cell>
          <cell r="D123">
            <v>22265.239999999998</v>
          </cell>
        </row>
        <row r="124">
          <cell r="A124" t="str">
            <v>Denise</v>
          </cell>
          <cell r="B124">
            <v>195</v>
          </cell>
          <cell r="C124">
            <v>19508</v>
          </cell>
          <cell r="D124">
            <v>14435.92</v>
          </cell>
        </row>
        <row r="125">
          <cell r="A125" t="str">
            <v>Mitchell</v>
          </cell>
          <cell r="B125">
            <v>160</v>
          </cell>
          <cell r="C125">
            <v>16002</v>
          </cell>
          <cell r="D125">
            <v>13441.68</v>
          </cell>
        </row>
        <row r="126">
          <cell r="A126" t="str">
            <v>Nelia</v>
          </cell>
          <cell r="B126">
            <v>164</v>
          </cell>
          <cell r="C126">
            <v>16402</v>
          </cell>
          <cell r="D126">
            <v>13285.62</v>
          </cell>
        </row>
        <row r="127">
          <cell r="A127" t="str">
            <v>Mitchell</v>
          </cell>
          <cell r="B127">
            <v>124</v>
          </cell>
          <cell r="C127">
            <v>12451</v>
          </cell>
          <cell r="D127">
            <v>10707.86</v>
          </cell>
        </row>
        <row r="128">
          <cell r="A128" t="str">
            <v>Michelle</v>
          </cell>
          <cell r="B128">
            <v>466</v>
          </cell>
          <cell r="C128">
            <v>46644</v>
          </cell>
          <cell r="D128">
            <v>37315.200000000004</v>
          </cell>
        </row>
        <row r="129">
          <cell r="A129" t="str">
            <v>Carol</v>
          </cell>
          <cell r="B129">
            <v>442</v>
          </cell>
          <cell r="C129">
            <v>44253</v>
          </cell>
          <cell r="D129">
            <v>35844.93</v>
          </cell>
        </row>
        <row r="130">
          <cell r="A130" t="str">
            <v>Christina</v>
          </cell>
          <cell r="B130">
            <v>494</v>
          </cell>
          <cell r="C130">
            <v>49494</v>
          </cell>
          <cell r="D130">
            <v>36130.620000000003</v>
          </cell>
        </row>
        <row r="131">
          <cell r="A131" t="str">
            <v>Nakyun</v>
          </cell>
          <cell r="B131">
            <v>473</v>
          </cell>
          <cell r="C131">
            <v>47340</v>
          </cell>
          <cell r="D131">
            <v>41659.199999999997</v>
          </cell>
        </row>
        <row r="132">
          <cell r="A132" t="str">
            <v>Carol</v>
          </cell>
          <cell r="B132">
            <v>66</v>
          </cell>
          <cell r="C132">
            <v>6681</v>
          </cell>
          <cell r="D132">
            <v>5879.28</v>
          </cell>
        </row>
        <row r="133">
          <cell r="A133" t="str">
            <v>Nelia</v>
          </cell>
          <cell r="B133">
            <v>409</v>
          </cell>
          <cell r="C133">
            <v>40975</v>
          </cell>
          <cell r="D133">
            <v>29092.25</v>
          </cell>
        </row>
        <row r="134">
          <cell r="A134" t="str">
            <v>Michelle</v>
          </cell>
          <cell r="B134">
            <v>491</v>
          </cell>
          <cell r="C134">
            <v>49190</v>
          </cell>
          <cell r="D134">
            <v>42795.3</v>
          </cell>
        </row>
        <row r="135">
          <cell r="A135" t="str">
            <v>Mansa</v>
          </cell>
          <cell r="B135">
            <v>329</v>
          </cell>
          <cell r="C135">
            <v>32908</v>
          </cell>
          <cell r="D135">
            <v>28300.880000000001</v>
          </cell>
        </row>
        <row r="136">
          <cell r="A136" t="str">
            <v>Nelia</v>
          </cell>
          <cell r="B136">
            <v>78</v>
          </cell>
          <cell r="C136">
            <v>7894</v>
          </cell>
          <cell r="D136">
            <v>6552.0199999999995</v>
          </cell>
        </row>
        <row r="137">
          <cell r="A137" t="str">
            <v>Yla-Katrina</v>
          </cell>
          <cell r="B137">
            <v>312</v>
          </cell>
          <cell r="C137">
            <v>31206</v>
          </cell>
          <cell r="D137">
            <v>23404.5</v>
          </cell>
        </row>
        <row r="138">
          <cell r="A138" t="str">
            <v>Mi</v>
          </cell>
          <cell r="B138">
            <v>452</v>
          </cell>
          <cell r="C138">
            <v>45239</v>
          </cell>
          <cell r="D138">
            <v>33929.25</v>
          </cell>
        </row>
        <row r="139">
          <cell r="A139" t="str">
            <v>Jason</v>
          </cell>
          <cell r="B139">
            <v>322</v>
          </cell>
          <cell r="C139">
            <v>32214</v>
          </cell>
          <cell r="D139">
            <v>28348.32</v>
          </cell>
        </row>
        <row r="140">
          <cell r="A140" t="str">
            <v>Richard</v>
          </cell>
          <cell r="B140">
            <v>140</v>
          </cell>
          <cell r="C140">
            <v>14015</v>
          </cell>
          <cell r="D140">
            <v>10230.949999999999</v>
          </cell>
        </row>
        <row r="141">
          <cell r="A141" t="str">
            <v>Daniel</v>
          </cell>
          <cell r="B141">
            <v>347</v>
          </cell>
          <cell r="C141">
            <v>34706</v>
          </cell>
          <cell r="D141">
            <v>25335.38</v>
          </cell>
        </row>
        <row r="142">
          <cell r="A142" t="str">
            <v>Janita</v>
          </cell>
          <cell r="B142">
            <v>456</v>
          </cell>
          <cell r="C142">
            <v>45676</v>
          </cell>
          <cell r="D142">
            <v>39281.360000000001</v>
          </cell>
        </row>
        <row r="143">
          <cell r="A143" t="str">
            <v>Ewelina</v>
          </cell>
          <cell r="B143">
            <v>74</v>
          </cell>
          <cell r="C143">
            <v>7488</v>
          </cell>
          <cell r="D143">
            <v>6514.56</v>
          </cell>
        </row>
        <row r="144">
          <cell r="A144" t="str">
            <v>Denise</v>
          </cell>
          <cell r="B144">
            <v>304</v>
          </cell>
          <cell r="C144">
            <v>30415</v>
          </cell>
          <cell r="D144">
            <v>25852.75</v>
          </cell>
        </row>
        <row r="145">
          <cell r="A145" t="str">
            <v>Janita</v>
          </cell>
          <cell r="B145">
            <v>197</v>
          </cell>
          <cell r="C145">
            <v>19724</v>
          </cell>
          <cell r="D145">
            <v>13806.8</v>
          </cell>
        </row>
        <row r="146">
          <cell r="A146" t="str">
            <v>Christina</v>
          </cell>
          <cell r="B146">
            <v>52</v>
          </cell>
          <cell r="C146">
            <v>5252</v>
          </cell>
          <cell r="D146">
            <v>3518.8399999999997</v>
          </cell>
        </row>
        <row r="147">
          <cell r="A147" t="str">
            <v>Sykes</v>
          </cell>
          <cell r="B147">
            <v>392</v>
          </cell>
          <cell r="C147">
            <v>39222</v>
          </cell>
          <cell r="D147">
            <v>29024.28</v>
          </cell>
        </row>
        <row r="148">
          <cell r="A148" t="str">
            <v>Gianna</v>
          </cell>
          <cell r="B148">
            <v>114</v>
          </cell>
          <cell r="C148">
            <v>11449</v>
          </cell>
          <cell r="D148">
            <v>9960.6299999999992</v>
          </cell>
        </row>
        <row r="149">
          <cell r="A149" t="str">
            <v>Ewelina</v>
          </cell>
          <cell r="B149">
            <v>398</v>
          </cell>
          <cell r="C149">
            <v>39876</v>
          </cell>
          <cell r="D149">
            <v>28710.719999999998</v>
          </cell>
        </row>
        <row r="150">
          <cell r="A150" t="str">
            <v>Michelle</v>
          </cell>
          <cell r="B150">
            <v>417</v>
          </cell>
          <cell r="C150">
            <v>41728</v>
          </cell>
          <cell r="D150">
            <v>32965.120000000003</v>
          </cell>
        </row>
        <row r="151">
          <cell r="A151" t="str">
            <v>Kaur</v>
          </cell>
          <cell r="B151">
            <v>487</v>
          </cell>
          <cell r="C151">
            <v>48797</v>
          </cell>
          <cell r="D151">
            <v>36109.78</v>
          </cell>
        </row>
        <row r="152">
          <cell r="A152" t="str">
            <v>Gianna</v>
          </cell>
          <cell r="B152">
            <v>395</v>
          </cell>
          <cell r="C152">
            <v>39504</v>
          </cell>
          <cell r="D152">
            <v>33183.360000000001</v>
          </cell>
        </row>
        <row r="153">
          <cell r="A153" t="str">
            <v>Michael</v>
          </cell>
          <cell r="B153">
            <v>143</v>
          </cell>
          <cell r="C153">
            <v>14342</v>
          </cell>
          <cell r="D153">
            <v>12477.539999999999</v>
          </cell>
        </row>
        <row r="154">
          <cell r="A154" t="str">
            <v>Jason</v>
          </cell>
          <cell r="B154">
            <v>302</v>
          </cell>
          <cell r="C154">
            <v>30224</v>
          </cell>
          <cell r="D154">
            <v>26899.360000000001</v>
          </cell>
        </row>
        <row r="155">
          <cell r="A155" t="str">
            <v>Craig</v>
          </cell>
          <cell r="B155">
            <v>382</v>
          </cell>
          <cell r="C155">
            <v>38293</v>
          </cell>
          <cell r="D155">
            <v>32166.12</v>
          </cell>
        </row>
        <row r="156">
          <cell r="A156" t="str">
            <v>Richard</v>
          </cell>
          <cell r="B156">
            <v>433</v>
          </cell>
          <cell r="C156">
            <v>43317</v>
          </cell>
          <cell r="D156">
            <v>36386.28</v>
          </cell>
        </row>
        <row r="157">
          <cell r="A157" t="str">
            <v>Denise</v>
          </cell>
          <cell r="B157">
            <v>341</v>
          </cell>
          <cell r="C157">
            <v>34112</v>
          </cell>
          <cell r="D157">
            <v>23196.159999999996</v>
          </cell>
        </row>
        <row r="158">
          <cell r="A158" t="str">
            <v>Michael</v>
          </cell>
          <cell r="B158">
            <v>480</v>
          </cell>
          <cell r="C158">
            <v>48024</v>
          </cell>
          <cell r="D158">
            <v>39859.919999999998</v>
          </cell>
        </row>
        <row r="159">
          <cell r="A159" t="str">
            <v>Kaur</v>
          </cell>
          <cell r="B159">
            <v>478</v>
          </cell>
          <cell r="C159">
            <v>47831</v>
          </cell>
          <cell r="D159">
            <v>33003.39</v>
          </cell>
        </row>
        <row r="160">
          <cell r="A160" t="str">
            <v>Michael</v>
          </cell>
          <cell r="B160">
            <v>446</v>
          </cell>
          <cell r="C160">
            <v>44663</v>
          </cell>
          <cell r="D160">
            <v>39303.440000000002</v>
          </cell>
        </row>
        <row r="161">
          <cell r="A161" t="str">
            <v>Jason</v>
          </cell>
          <cell r="B161">
            <v>367</v>
          </cell>
          <cell r="C161">
            <v>36798</v>
          </cell>
          <cell r="D161">
            <v>26126.579999999998</v>
          </cell>
        </row>
        <row r="162">
          <cell r="A162" t="str">
            <v>Yla-Katrina</v>
          </cell>
          <cell r="B162">
            <v>213</v>
          </cell>
          <cell r="C162">
            <v>21365</v>
          </cell>
          <cell r="D162">
            <v>14955.499999999998</v>
          </cell>
        </row>
        <row r="163">
          <cell r="A163" t="str">
            <v>Nakyun</v>
          </cell>
          <cell r="B163">
            <v>459</v>
          </cell>
          <cell r="C163">
            <v>45944</v>
          </cell>
          <cell r="D163">
            <v>33539.120000000003</v>
          </cell>
        </row>
        <row r="164">
          <cell r="A164" t="str">
            <v>Mitchell</v>
          </cell>
          <cell r="B164">
            <v>335</v>
          </cell>
          <cell r="C164">
            <v>33527</v>
          </cell>
          <cell r="D164">
            <v>27156.870000000003</v>
          </cell>
        </row>
        <row r="165">
          <cell r="A165" t="str">
            <v>Sykes</v>
          </cell>
          <cell r="B165">
            <v>480</v>
          </cell>
          <cell r="C165">
            <v>48077</v>
          </cell>
          <cell r="D165">
            <v>39423.14</v>
          </cell>
        </row>
        <row r="166">
          <cell r="A166" t="str">
            <v>Mi</v>
          </cell>
          <cell r="B166">
            <v>169</v>
          </cell>
          <cell r="C166">
            <v>16983</v>
          </cell>
          <cell r="D166">
            <v>12737.25</v>
          </cell>
        </row>
        <row r="167">
          <cell r="A167" t="str">
            <v>Michelle</v>
          </cell>
          <cell r="B167">
            <v>62</v>
          </cell>
          <cell r="C167">
            <v>6251</v>
          </cell>
          <cell r="D167">
            <v>4375.7</v>
          </cell>
        </row>
        <row r="168">
          <cell r="A168" t="str">
            <v>Kaur</v>
          </cell>
          <cell r="B168">
            <v>209</v>
          </cell>
          <cell r="C168">
            <v>20968</v>
          </cell>
          <cell r="D168">
            <v>14048.559999999998</v>
          </cell>
        </row>
        <row r="169">
          <cell r="A169" t="str">
            <v>Mitchell</v>
          </cell>
          <cell r="B169">
            <v>97</v>
          </cell>
          <cell r="C169">
            <v>9759</v>
          </cell>
          <cell r="D169">
            <v>6343.35</v>
          </cell>
        </row>
        <row r="170">
          <cell r="A170" t="str">
            <v>Shari</v>
          </cell>
          <cell r="B170">
            <v>118</v>
          </cell>
          <cell r="C170">
            <v>11835</v>
          </cell>
          <cell r="D170">
            <v>8166.15</v>
          </cell>
        </row>
        <row r="171">
          <cell r="A171" t="str">
            <v>Mansa</v>
          </cell>
          <cell r="B171">
            <v>141</v>
          </cell>
          <cell r="C171">
            <v>14181</v>
          </cell>
          <cell r="D171">
            <v>12337.47</v>
          </cell>
        </row>
        <row r="172">
          <cell r="A172" t="str">
            <v>Carol</v>
          </cell>
          <cell r="B172">
            <v>101</v>
          </cell>
          <cell r="C172">
            <v>10117</v>
          </cell>
          <cell r="D172">
            <v>6778.3899999999994</v>
          </cell>
        </row>
        <row r="173">
          <cell r="A173" t="str">
            <v>Ewelina</v>
          </cell>
          <cell r="B173">
            <v>484</v>
          </cell>
          <cell r="C173">
            <v>48418</v>
          </cell>
          <cell r="D173">
            <v>31471.7</v>
          </cell>
        </row>
        <row r="174">
          <cell r="A174" t="str">
            <v>Carol</v>
          </cell>
          <cell r="B174">
            <v>362</v>
          </cell>
          <cell r="C174">
            <v>36245</v>
          </cell>
          <cell r="D174">
            <v>27183.75</v>
          </cell>
        </row>
        <row r="175">
          <cell r="A175" t="str">
            <v>Denise</v>
          </cell>
          <cell r="B175">
            <v>313</v>
          </cell>
          <cell r="C175">
            <v>31306</v>
          </cell>
          <cell r="D175">
            <v>21914.199999999997</v>
          </cell>
        </row>
        <row r="176">
          <cell r="A176" t="str">
            <v>Daniel</v>
          </cell>
          <cell r="B176">
            <v>72</v>
          </cell>
          <cell r="C176">
            <v>7240</v>
          </cell>
          <cell r="D176">
            <v>4706</v>
          </cell>
        </row>
        <row r="177">
          <cell r="A177" t="str">
            <v>Yla-Katrina</v>
          </cell>
          <cell r="B177">
            <v>148</v>
          </cell>
          <cell r="C177">
            <v>14883</v>
          </cell>
          <cell r="D177">
            <v>11311.08</v>
          </cell>
        </row>
        <row r="178">
          <cell r="A178" t="str">
            <v>Carol</v>
          </cell>
          <cell r="B178">
            <v>138</v>
          </cell>
          <cell r="C178">
            <v>13871</v>
          </cell>
          <cell r="D178">
            <v>10680.67</v>
          </cell>
        </row>
        <row r="179">
          <cell r="A179" t="str">
            <v>Mi</v>
          </cell>
          <cell r="B179">
            <v>267</v>
          </cell>
          <cell r="C179">
            <v>26792</v>
          </cell>
          <cell r="D179">
            <v>22505.279999999999</v>
          </cell>
        </row>
        <row r="180">
          <cell r="A180" t="str">
            <v>Sarah</v>
          </cell>
          <cell r="B180">
            <v>131</v>
          </cell>
          <cell r="C180">
            <v>13150</v>
          </cell>
          <cell r="D180">
            <v>9205</v>
          </cell>
        </row>
        <row r="181">
          <cell r="A181" t="str">
            <v>Ewelina</v>
          </cell>
          <cell r="B181">
            <v>478</v>
          </cell>
          <cell r="C181">
            <v>47850</v>
          </cell>
          <cell r="D181">
            <v>31102.5</v>
          </cell>
        </row>
        <row r="182">
          <cell r="A182" t="str">
            <v>Denise</v>
          </cell>
          <cell r="B182">
            <v>405</v>
          </cell>
          <cell r="C182">
            <v>40529</v>
          </cell>
          <cell r="D182">
            <v>34044.36</v>
          </cell>
        </row>
        <row r="183">
          <cell r="A183" t="str">
            <v>Debra</v>
          </cell>
          <cell r="B183">
            <v>350</v>
          </cell>
          <cell r="C183">
            <v>35013</v>
          </cell>
          <cell r="D183">
            <v>31511.7</v>
          </cell>
        </row>
        <row r="184">
          <cell r="A184" t="str">
            <v>Janita</v>
          </cell>
          <cell r="B184">
            <v>164</v>
          </cell>
          <cell r="C184">
            <v>16459</v>
          </cell>
          <cell r="D184">
            <v>12838.02</v>
          </cell>
        </row>
        <row r="185">
          <cell r="A185" t="str">
            <v>Nakyun</v>
          </cell>
          <cell r="B185">
            <v>108</v>
          </cell>
          <cell r="C185">
            <v>10897</v>
          </cell>
          <cell r="D185">
            <v>7083.05</v>
          </cell>
        </row>
        <row r="186">
          <cell r="A186" t="str">
            <v>Craig</v>
          </cell>
          <cell r="B186">
            <v>243</v>
          </cell>
          <cell r="C186">
            <v>24361</v>
          </cell>
          <cell r="D186">
            <v>16565.48</v>
          </cell>
        </row>
        <row r="187">
          <cell r="A187" t="str">
            <v>Kaur</v>
          </cell>
          <cell r="B187">
            <v>447</v>
          </cell>
          <cell r="C187">
            <v>44746</v>
          </cell>
          <cell r="D187">
            <v>36244.26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 List"/>
      <sheetName val="Mixed References"/>
      <sheetName val="IndexMatch"/>
      <sheetName val="MasterSSList"/>
      <sheetName val="FilmPrice"/>
      <sheetName val="Autofill"/>
      <sheetName val="Profits"/>
      <sheetName val="CitySales"/>
      <sheetName val="FindFormulas"/>
      <sheetName val="Arrays"/>
      <sheetName val="ProjBudget2010"/>
      <sheetName val="SalesByCategory"/>
      <sheetName val="Dates and Times"/>
      <sheetName val="TextProblems"/>
      <sheetName val="Rounding"/>
      <sheetName val="AutoSum"/>
      <sheetName val="ArrayFormulas"/>
      <sheetName val="Lookups"/>
      <sheetName val="TwoWayLookup"/>
      <sheetName val="MostCommonNamesInUS"/>
      <sheetName val="TaxDep"/>
      <sheetName val="FifthLineFormat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E1" t="str">
            <v>Disk Drives</v>
          </cell>
          <cell r="F1" t="str">
            <v>CD Drives</v>
          </cell>
          <cell r="G1" t="str">
            <v>DVD Drives</v>
          </cell>
          <cell r="H1" t="str">
            <v>ZIP Drives</v>
          </cell>
          <cell r="I1" t="str">
            <v>Flash Drives</v>
          </cell>
          <cell r="J1" t="str">
            <v>Combined</v>
          </cell>
        </row>
        <row r="2">
          <cell r="D2" t="str">
            <v>January</v>
          </cell>
          <cell r="E2">
            <v>5760</v>
          </cell>
          <cell r="F2">
            <v>3740</v>
          </cell>
          <cell r="G2">
            <v>5029</v>
          </cell>
          <cell r="H2">
            <v>1563</v>
          </cell>
          <cell r="I2">
            <v>4718</v>
          </cell>
          <cell r="J2">
            <v>20810</v>
          </cell>
        </row>
        <row r="3">
          <cell r="D3" t="str">
            <v>February</v>
          </cell>
          <cell r="E3">
            <v>6739</v>
          </cell>
          <cell r="F3">
            <v>2739</v>
          </cell>
          <cell r="G3">
            <v>4993</v>
          </cell>
          <cell r="H3">
            <v>1275</v>
          </cell>
          <cell r="I3">
            <v>2615</v>
          </cell>
          <cell r="J3">
            <v>18361</v>
          </cell>
        </row>
        <row r="4">
          <cell r="D4" t="str">
            <v>March</v>
          </cell>
          <cell r="E4">
            <v>6338</v>
          </cell>
          <cell r="F4">
            <v>3358</v>
          </cell>
          <cell r="G4">
            <v>4265</v>
          </cell>
          <cell r="H4">
            <v>1253</v>
          </cell>
          <cell r="I4">
            <v>5312</v>
          </cell>
          <cell r="J4">
            <v>20526</v>
          </cell>
        </row>
        <row r="5">
          <cell r="D5" t="str">
            <v>April</v>
          </cell>
          <cell r="E5">
            <v>5013</v>
          </cell>
          <cell r="F5">
            <v>4866</v>
          </cell>
          <cell r="G5">
            <v>4565</v>
          </cell>
          <cell r="H5">
            <v>1289</v>
          </cell>
          <cell r="I5">
            <v>1108</v>
          </cell>
          <cell r="J5">
            <v>16841</v>
          </cell>
        </row>
        <row r="6">
          <cell r="D6" t="str">
            <v>May</v>
          </cell>
          <cell r="E6">
            <v>6204</v>
          </cell>
          <cell r="F6">
            <v>2048</v>
          </cell>
          <cell r="G6">
            <v>4766</v>
          </cell>
          <cell r="H6">
            <v>1111</v>
          </cell>
          <cell r="I6">
            <v>1994</v>
          </cell>
          <cell r="J6">
            <v>16123</v>
          </cell>
        </row>
        <row r="7">
          <cell r="D7" t="str">
            <v>June</v>
          </cell>
          <cell r="E7">
            <v>6522</v>
          </cell>
          <cell r="F7">
            <v>2842</v>
          </cell>
          <cell r="G7">
            <v>5379</v>
          </cell>
          <cell r="H7">
            <v>1125</v>
          </cell>
          <cell r="I7">
            <v>3830</v>
          </cell>
          <cell r="J7">
            <v>19698</v>
          </cell>
        </row>
        <row r="8">
          <cell r="D8" t="str">
            <v>July</v>
          </cell>
          <cell r="E8">
            <v>6456</v>
          </cell>
          <cell r="F8">
            <v>2714</v>
          </cell>
          <cell r="G8">
            <v>4171</v>
          </cell>
          <cell r="H8">
            <v>1229</v>
          </cell>
          <cell r="I8">
            <v>3232</v>
          </cell>
          <cell r="J8">
            <v>17802</v>
          </cell>
        </row>
        <row r="9">
          <cell r="D9" t="str">
            <v>August</v>
          </cell>
          <cell r="E9">
            <v>6836</v>
          </cell>
          <cell r="F9">
            <v>2081</v>
          </cell>
          <cell r="G9">
            <v>5077</v>
          </cell>
          <cell r="H9">
            <v>1460</v>
          </cell>
          <cell r="I9">
            <v>1607</v>
          </cell>
          <cell r="J9">
            <v>17061</v>
          </cell>
        </row>
        <row r="10">
          <cell r="D10" t="str">
            <v>September</v>
          </cell>
          <cell r="E10">
            <v>5967</v>
          </cell>
          <cell r="F10">
            <v>4574</v>
          </cell>
          <cell r="G10">
            <v>4754</v>
          </cell>
          <cell r="H10">
            <v>1070</v>
          </cell>
          <cell r="I10">
            <v>1563</v>
          </cell>
          <cell r="J10">
            <v>17928</v>
          </cell>
        </row>
        <row r="11">
          <cell r="D11" t="str">
            <v>October</v>
          </cell>
          <cell r="E11">
            <v>6576</v>
          </cell>
          <cell r="F11">
            <v>4008</v>
          </cell>
          <cell r="G11">
            <v>4830</v>
          </cell>
          <cell r="H11">
            <v>1477</v>
          </cell>
          <cell r="I11">
            <v>2590</v>
          </cell>
          <cell r="J11">
            <v>19481</v>
          </cell>
        </row>
        <row r="12">
          <cell r="D12" t="str">
            <v>November</v>
          </cell>
          <cell r="E12">
            <v>6042</v>
          </cell>
          <cell r="F12">
            <v>4235</v>
          </cell>
          <cell r="G12">
            <v>4224</v>
          </cell>
          <cell r="H12">
            <v>1034</v>
          </cell>
          <cell r="I12">
            <v>3960</v>
          </cell>
          <cell r="J12">
            <v>19495</v>
          </cell>
        </row>
        <row r="13">
          <cell r="D13" t="str">
            <v>December</v>
          </cell>
          <cell r="E13">
            <v>5566</v>
          </cell>
          <cell r="F13">
            <v>3751</v>
          </cell>
          <cell r="G13">
            <v>5103</v>
          </cell>
          <cell r="H13">
            <v>1377</v>
          </cell>
          <cell r="I13">
            <v>3013</v>
          </cell>
          <cell r="J13">
            <v>18810</v>
          </cell>
        </row>
      </sheetData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AN"/>
      <sheetName val="RANK"/>
      <sheetName val="ARRAY "/>
      <sheetName val="BLANKS"/>
      <sheetName val="MultiFieldData"/>
      <sheetName val="HR List with Duplicates"/>
      <sheetName val="ProjBudget2010"/>
      <sheetName val="AutoFill"/>
      <sheetName val="Arrays"/>
      <sheetName val="Profits"/>
      <sheetName val="Form"/>
      <sheetName val="TaxDep"/>
      <sheetName val="Lookups"/>
      <sheetName val="TwoWayLookup"/>
      <sheetName val="IndexMatch"/>
      <sheetName val="MasterSSList"/>
      <sheetName val="AutoSum"/>
      <sheetName val="Hyperlinks"/>
      <sheetName val="DataValidation"/>
      <sheetName val="MixedNames"/>
      <sheetName val="FindFormulas"/>
      <sheetName val="MissingTitles"/>
      <sheetName val="Rounding"/>
      <sheetName val="GoalSeek"/>
      <sheetName val="Solver"/>
      <sheetName val="Scenarios"/>
      <sheetName val="MostCommonNamesInUS"/>
      <sheetName val="WellData"/>
      <sheetName val="FifthLineFormatting"/>
      <sheetName val="Time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Excellent</v>
          </cell>
          <cell r="B2">
            <v>99</v>
          </cell>
        </row>
        <row r="3">
          <cell r="A3" t="str">
            <v>Very Good</v>
          </cell>
          <cell r="B3">
            <v>92</v>
          </cell>
        </row>
        <row r="4">
          <cell r="A4" t="str">
            <v>Good</v>
          </cell>
          <cell r="B4">
            <v>85</v>
          </cell>
        </row>
        <row r="5">
          <cell r="A5" t="str">
            <v>Satisfactory</v>
          </cell>
          <cell r="B5">
            <v>78</v>
          </cell>
        </row>
        <row r="6">
          <cell r="A6" t="str">
            <v>Fair</v>
          </cell>
          <cell r="B6">
            <v>71</v>
          </cell>
        </row>
        <row r="7">
          <cell r="A7" t="str">
            <v>Poor</v>
          </cell>
          <cell r="B7">
            <v>65</v>
          </cell>
        </row>
        <row r="8">
          <cell r="A8" t="str">
            <v>Fail</v>
          </cell>
          <cell r="B8">
            <v>50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ables/table1.xml><?xml version="1.0" encoding="utf-8"?>
<table xmlns="http://schemas.openxmlformats.org/spreadsheetml/2006/main" id="1" name="Table113" displayName="Table113" ref="A1:O993" totalsRowShown="0" headerRowDxfId="21" dataDxfId="19" headerRowBorderDxfId="20" tableBorderDxfId="18" totalsRowBorderDxfId="17">
  <autoFilter ref="A1:O993"/>
  <sortState ref="A2:O993">
    <sortCondition ref="B1:B993"/>
  </sortState>
  <tableColumns count="15">
    <tableColumn id="1" name="Name of SMiLE" dataDxfId="16"/>
    <tableColumn id="24" name="Code" dataDxfId="15"/>
    <tableColumn id="17" name="SMiLE Gender" dataDxfId="14"/>
    <tableColumn id="2" name="Location of MSME's + L" dataDxfId="13"/>
    <tableColumn id="12" name="P E M" dataDxfId="12"/>
    <tableColumn id="11" name="P E F" dataDxfId="11"/>
    <tableColumn id="15" name="C E M" dataDxfId="10"/>
    <tableColumn id="14" name="C E F" dataDxfId="9"/>
    <tableColumn id="13" name="T E" dataDxfId="8">
      <calculatedColumnFormula>SUM(Table113[[#This Row],[P E M]:[C E F]])</calculatedColumnFormula>
    </tableColumn>
    <tableColumn id="16" name="SMiLE Type" dataDxfId="7">
      <calculatedColumnFormula>IF(Table113[[#This Row],[T E]]&gt;=101,"Large",IF(Table113[[#This Row],[T E]]&gt;=51,"Medium",IF(Table113[[#This Row],[T E]]&gt;=11,"Small","Micro")))</calculatedColumnFormula>
    </tableColumn>
    <tableColumn id="9" name="Community" dataDxfId="6"/>
    <tableColumn id="22" name="Small Holders_x000a_M" dataDxfId="5"/>
    <tableColumn id="23" name="Small Holder _x000a_F" dataDxfId="4"/>
    <tableColumn id="26" name="Total SMF" dataDxfId="3">
      <calculatedColumnFormula>Table113[[#This Row],[Small Holders
M]]+Table113[[#This Row],[Small Holder 
F]]</calculatedColumnFormula>
    </tableColumn>
    <tableColumn id="25" name="Type of SMiLE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993"/>
  <sheetViews>
    <sheetView tabSelected="1" topLeftCell="A45" zoomScale="80" zoomScaleNormal="80" workbookViewId="0">
      <selection sqref="A1:K77"/>
    </sheetView>
  </sheetViews>
  <sheetFormatPr defaultRowHeight="16.5" customHeight="1" x14ac:dyDescent="0.3"/>
  <cols>
    <col min="1" max="1" width="58.6640625" style="231" bestFit="1" customWidth="1"/>
    <col min="2" max="2" width="11.6640625" style="231" bestFit="1" customWidth="1"/>
    <col min="3" max="3" width="20.6640625" style="231" bestFit="1" customWidth="1"/>
    <col min="4" max="4" width="29.88671875" style="231" bestFit="1" customWidth="1"/>
    <col min="5" max="5" width="12.33203125" style="231" bestFit="1" customWidth="1"/>
    <col min="6" max="6" width="11.6640625" style="231" bestFit="1" customWidth="1"/>
    <col min="7" max="7" width="12.33203125" style="231" bestFit="1" customWidth="1"/>
    <col min="8" max="8" width="11.6640625" style="231" bestFit="1" customWidth="1"/>
    <col min="9" max="9" width="10" style="231" bestFit="1" customWidth="1"/>
    <col min="10" max="10" width="18.44140625" style="231" bestFit="1" customWidth="1"/>
    <col min="11" max="11" width="31" style="231" bestFit="1" customWidth="1"/>
    <col min="12" max="12" width="20.44140625" style="231" bestFit="1" customWidth="1"/>
    <col min="13" max="13" width="19.5546875" style="231" bestFit="1" customWidth="1"/>
    <col min="14" max="14" width="16.6640625" style="231" bestFit="1" customWidth="1"/>
    <col min="15" max="15" width="39.88671875" style="231" bestFit="1" customWidth="1"/>
    <col min="16" max="16384" width="8.88671875" style="231"/>
  </cols>
  <sheetData>
    <row r="1" spans="1:15" s="230" customFormat="1" ht="36" x14ac:dyDescent="0.3">
      <c r="A1" s="147" t="s">
        <v>1049</v>
      </c>
      <c r="B1" s="147" t="s">
        <v>1050</v>
      </c>
      <c r="C1" s="149" t="s">
        <v>1051</v>
      </c>
      <c r="D1" s="148" t="s">
        <v>1052</v>
      </c>
      <c r="E1" s="148" t="s">
        <v>1053</v>
      </c>
      <c r="F1" s="148" t="s">
        <v>1054</v>
      </c>
      <c r="G1" s="148" t="s">
        <v>1055</v>
      </c>
      <c r="H1" s="148" t="s">
        <v>1056</v>
      </c>
      <c r="I1" s="148" t="s">
        <v>1057</v>
      </c>
      <c r="J1" s="148" t="s">
        <v>1058</v>
      </c>
      <c r="K1" s="150" t="s">
        <v>1059</v>
      </c>
      <c r="L1" s="151" t="s">
        <v>1060</v>
      </c>
      <c r="M1" s="152" t="s">
        <v>1061</v>
      </c>
      <c r="N1" s="152" t="s">
        <v>1062</v>
      </c>
      <c r="O1" s="150" t="s">
        <v>1063</v>
      </c>
    </row>
    <row r="2" spans="1:15" ht="16.2" customHeight="1" x14ac:dyDescent="0.5">
      <c r="A2" s="154" t="s">
        <v>1071</v>
      </c>
      <c r="B2" s="153">
        <v>1</v>
      </c>
      <c r="C2" s="155" t="s">
        <v>75</v>
      </c>
      <c r="D2" s="154" t="s">
        <v>1072</v>
      </c>
      <c r="E2" s="154">
        <v>24</v>
      </c>
      <c r="F2" s="154">
        <v>8</v>
      </c>
      <c r="G2" s="154">
        <v>13</v>
      </c>
      <c r="H2" s="154">
        <v>9</v>
      </c>
      <c r="I2" s="154">
        <f>SUM(Table113[[#This Row],[P E M]:[C E F]])</f>
        <v>54</v>
      </c>
      <c r="J2" s="161" t="str">
        <f>IF(Table113[[#This Row],[T E]]&gt;=101,"Large",IF(Table113[[#This Row],[T E]]&gt;=51,"Medium",IF(Table113[[#This Row],[T E]]&gt;=11,"Small","Micro")))</f>
        <v>Medium</v>
      </c>
      <c r="K2" s="154" t="s">
        <v>1073</v>
      </c>
      <c r="L2" s="154">
        <v>1221</v>
      </c>
      <c r="M2" s="157">
        <v>651</v>
      </c>
      <c r="N2" s="158">
        <f>Table113[[#This Row],[Small Holders
M]]+Table113[[#This Row],[Small Holder 
F]]</f>
        <v>1872</v>
      </c>
      <c r="O2" s="159" t="s">
        <v>1070</v>
      </c>
    </row>
    <row r="3" spans="1:15" ht="16.2" customHeight="1" x14ac:dyDescent="0.5">
      <c r="A3" s="154" t="s">
        <v>1966</v>
      </c>
      <c r="B3" s="153">
        <v>2</v>
      </c>
      <c r="C3" s="155" t="s">
        <v>75</v>
      </c>
      <c r="D3" s="154" t="s">
        <v>1074</v>
      </c>
      <c r="E3" s="154">
        <v>7</v>
      </c>
      <c r="F3" s="154">
        <v>0</v>
      </c>
      <c r="G3" s="154">
        <v>12</v>
      </c>
      <c r="H3" s="154">
        <v>17</v>
      </c>
      <c r="I3" s="154">
        <f>SUM(Table113[[#This Row],[P E M]:[C E F]])</f>
        <v>36</v>
      </c>
      <c r="J3" s="154" t="str">
        <f>IF(Table113[[#This Row],[T E]]&gt;=101,"Large",IF(Table113[[#This Row],[T E]]&gt;=51,"Medium",IF(Table113[[#This Row],[T E]]&gt;=11,"Small","Micro")))</f>
        <v>Small</v>
      </c>
      <c r="K3" s="154" t="s">
        <v>1101</v>
      </c>
      <c r="L3" s="154">
        <v>241</v>
      </c>
      <c r="M3" s="157">
        <v>106</v>
      </c>
      <c r="N3" s="158">
        <f>Table113[[#This Row],[Small Holders
M]]+Table113[[#This Row],[Small Holder 
F]]</f>
        <v>347</v>
      </c>
      <c r="O3" s="159" t="s">
        <v>1070</v>
      </c>
    </row>
    <row r="4" spans="1:15" ht="16.2" customHeight="1" x14ac:dyDescent="0.5">
      <c r="A4" s="154" t="s">
        <v>1572</v>
      </c>
      <c r="B4" s="153">
        <v>3</v>
      </c>
      <c r="C4" s="155" t="s">
        <v>75</v>
      </c>
      <c r="D4" s="154" t="s">
        <v>1083</v>
      </c>
      <c r="E4" s="160">
        <v>10</v>
      </c>
      <c r="F4" s="160">
        <v>4</v>
      </c>
      <c r="G4" s="154">
        <v>15</v>
      </c>
      <c r="H4" s="154">
        <v>11</v>
      </c>
      <c r="I4" s="154">
        <f>SUM(Table113[[#This Row],[P E M]:[C E F]])</f>
        <v>40</v>
      </c>
      <c r="J4" s="154" t="str">
        <f>IF(Table113[[#This Row],[T E]]&gt;=101,"Large",IF(Table113[[#This Row],[T E]]&gt;=51,"Medium",IF(Table113[[#This Row],[T E]]&gt;=11,"Small","Micro")))</f>
        <v>Small</v>
      </c>
      <c r="K4" s="154" t="s">
        <v>1574</v>
      </c>
      <c r="L4" s="154">
        <v>300</v>
      </c>
      <c r="M4" s="157">
        <v>200</v>
      </c>
      <c r="N4" s="158">
        <f>Table113[[#This Row],[Small Holders
M]]+Table113[[#This Row],[Small Holder 
F]]</f>
        <v>500</v>
      </c>
      <c r="O4" s="159" t="s">
        <v>1070</v>
      </c>
    </row>
    <row r="5" spans="1:15" ht="16.2" customHeight="1" x14ac:dyDescent="0.5">
      <c r="A5" s="154" t="s">
        <v>1573</v>
      </c>
      <c r="B5" s="153">
        <v>4</v>
      </c>
      <c r="C5" s="155" t="s">
        <v>75</v>
      </c>
      <c r="D5" s="154" t="s">
        <v>1068</v>
      </c>
      <c r="E5" s="154">
        <v>8</v>
      </c>
      <c r="F5" s="154">
        <v>6</v>
      </c>
      <c r="G5" s="154">
        <v>16</v>
      </c>
      <c r="H5" s="154">
        <v>19</v>
      </c>
      <c r="I5" s="154">
        <f>SUM(Table113[[#This Row],[P E M]:[C E F]])</f>
        <v>49</v>
      </c>
      <c r="J5" s="154" t="str">
        <f>IF(Table113[[#This Row],[T E]]&gt;=101,"Large",IF(Table113[[#This Row],[T E]]&gt;=51,"Medium",IF(Table113[[#This Row],[T E]]&gt;=11,"Small","Micro")))</f>
        <v>Small</v>
      </c>
      <c r="K5" s="154" t="s">
        <v>1590</v>
      </c>
      <c r="L5" s="154">
        <v>278</v>
      </c>
      <c r="M5" s="157">
        <v>130</v>
      </c>
      <c r="N5" s="158">
        <f>Table113[[#This Row],[Small Holders
M]]+Table113[[#This Row],[Small Holder 
F]]</f>
        <v>408</v>
      </c>
      <c r="O5" s="159" t="s">
        <v>1070</v>
      </c>
    </row>
    <row r="6" spans="1:15" ht="16.2" customHeight="1" x14ac:dyDescent="0.5">
      <c r="A6" s="154" t="s">
        <v>2049</v>
      </c>
      <c r="B6" s="153">
        <v>5</v>
      </c>
      <c r="C6" s="155" t="s">
        <v>75</v>
      </c>
      <c r="D6" s="154" t="s">
        <v>1074</v>
      </c>
      <c r="E6" s="154">
        <v>26</v>
      </c>
      <c r="F6" s="154">
        <v>3</v>
      </c>
      <c r="G6" s="154">
        <v>42</v>
      </c>
      <c r="H6" s="154">
        <v>18</v>
      </c>
      <c r="I6" s="154">
        <f>SUM(Table113[[#This Row],[P E M]:[C E F]])</f>
        <v>89</v>
      </c>
      <c r="J6" s="154" t="str">
        <f>IF(Table113[[#This Row],[T E]]&gt;=101,"Large",IF(Table113[[#This Row],[T E]]&gt;=51,"Medium",IF(Table113[[#This Row],[T E]]&gt;=11,"Small","Micro")))</f>
        <v>Medium</v>
      </c>
      <c r="K6" s="154" t="s">
        <v>1535</v>
      </c>
      <c r="L6" s="154">
        <v>780</v>
      </c>
      <c r="M6" s="157">
        <v>542</v>
      </c>
      <c r="N6" s="158">
        <f>Table113[[#This Row],[Small Holders
M]]+Table113[[#This Row],[Small Holder 
F]]</f>
        <v>1322</v>
      </c>
      <c r="O6" s="159" t="s">
        <v>1070</v>
      </c>
    </row>
    <row r="7" spans="1:15" ht="16.2" customHeight="1" x14ac:dyDescent="0.5">
      <c r="A7" s="154" t="s">
        <v>1982</v>
      </c>
      <c r="B7" s="153">
        <v>6</v>
      </c>
      <c r="C7" s="155" t="s">
        <v>75</v>
      </c>
      <c r="D7" s="154" t="s">
        <v>1072</v>
      </c>
      <c r="E7" s="154">
        <v>96</v>
      </c>
      <c r="F7" s="154">
        <v>11</v>
      </c>
      <c r="G7" s="154">
        <v>65</v>
      </c>
      <c r="H7" s="154">
        <v>0</v>
      </c>
      <c r="I7" s="154">
        <f>SUM(Table113[[#This Row],[P E M]:[C E F]])</f>
        <v>172</v>
      </c>
      <c r="J7" s="154" t="str">
        <f>IF(Table113[[#This Row],[T E]]&gt;=101,"Large",IF(Table113[[#This Row],[T E]]&gt;=51,"Medium",IF(Table113[[#This Row],[T E]]&gt;=11,"Small","Micro")))</f>
        <v>Large</v>
      </c>
      <c r="K7" s="154" t="s">
        <v>1497</v>
      </c>
      <c r="L7" s="154">
        <v>2500</v>
      </c>
      <c r="M7" s="157">
        <v>1350</v>
      </c>
      <c r="N7" s="158">
        <f>Table113[[#This Row],[Small Holders
M]]+Table113[[#This Row],[Small Holder 
F]]</f>
        <v>3850</v>
      </c>
      <c r="O7" s="159" t="s">
        <v>1070</v>
      </c>
    </row>
    <row r="8" spans="1:15" ht="16.2" customHeight="1" x14ac:dyDescent="0.5">
      <c r="A8" s="194" t="s">
        <v>1957</v>
      </c>
      <c r="B8" s="153">
        <v>7</v>
      </c>
      <c r="C8" s="162" t="s">
        <v>75</v>
      </c>
      <c r="D8" s="154" t="s">
        <v>1072</v>
      </c>
      <c r="E8" s="154">
        <v>49</v>
      </c>
      <c r="F8" s="154">
        <v>4</v>
      </c>
      <c r="G8" s="154">
        <v>0</v>
      </c>
      <c r="H8" s="154">
        <v>0</v>
      </c>
      <c r="I8" s="154">
        <f>SUM(Table113[[#This Row],[P E M]:[C E F]])</f>
        <v>53</v>
      </c>
      <c r="J8" s="154" t="str">
        <f>IF(Table113[[#This Row],[T E]]&gt;=101,"Large",IF(Table113[[#This Row],[T E]]&gt;=51,"Medium",IF(Table113[[#This Row],[T E]]&gt;=11,"Small","Micro")))</f>
        <v>Medium</v>
      </c>
      <c r="K8" s="154" t="s">
        <v>1958</v>
      </c>
      <c r="L8" s="154">
        <v>49</v>
      </c>
      <c r="M8" s="157">
        <v>4</v>
      </c>
      <c r="N8" s="158">
        <f>Table113[[#This Row],[Small Holders
M]]+Table113[[#This Row],[Small Holder 
F]]</f>
        <v>53</v>
      </c>
      <c r="O8" s="159" t="s">
        <v>1070</v>
      </c>
    </row>
    <row r="9" spans="1:15" ht="16.2" customHeight="1" x14ac:dyDescent="0.5">
      <c r="A9" s="194" t="s">
        <v>2038</v>
      </c>
      <c r="B9" s="153">
        <v>8</v>
      </c>
      <c r="C9" s="162" t="s">
        <v>75</v>
      </c>
      <c r="D9" s="154" t="s">
        <v>1106</v>
      </c>
      <c r="E9" s="154">
        <v>11</v>
      </c>
      <c r="F9" s="154">
        <v>2</v>
      </c>
      <c r="G9" s="154">
        <v>5</v>
      </c>
      <c r="H9" s="154">
        <v>6</v>
      </c>
      <c r="I9" s="154">
        <f>SUM(Table113[[#This Row],[P E M]:[C E F]])</f>
        <v>24</v>
      </c>
      <c r="J9" s="154" t="str">
        <f>IF(Table113[[#This Row],[T E]]&gt;=101,"Large",IF(Table113[[#This Row],[T E]]&gt;=51,"Medium",IF(Table113[[#This Row],[T E]]&gt;=11,"Small","Micro")))</f>
        <v>Small</v>
      </c>
      <c r="K9" s="154" t="s">
        <v>1592</v>
      </c>
      <c r="L9" s="154">
        <v>11</v>
      </c>
      <c r="M9" s="157">
        <v>2</v>
      </c>
      <c r="N9" s="158">
        <f>Table113[[#This Row],[Small Holders
M]]+Table113[[#This Row],[Small Holder 
F]]</f>
        <v>13</v>
      </c>
      <c r="O9" s="159" t="s">
        <v>1070</v>
      </c>
    </row>
    <row r="10" spans="1:15" ht="16.2" customHeight="1" x14ac:dyDescent="0.5">
      <c r="A10" s="194" t="s">
        <v>1675</v>
      </c>
      <c r="B10" s="153">
        <v>9</v>
      </c>
      <c r="C10" s="162" t="s">
        <v>75</v>
      </c>
      <c r="D10" s="154" t="s">
        <v>1074</v>
      </c>
      <c r="E10" s="154">
        <v>2</v>
      </c>
      <c r="F10" s="154">
        <v>1</v>
      </c>
      <c r="G10" s="154">
        <v>12</v>
      </c>
      <c r="H10" s="154">
        <v>8</v>
      </c>
      <c r="I10" s="154">
        <f>SUM(Table113[[#This Row],[P E M]:[C E F]])</f>
        <v>23</v>
      </c>
      <c r="J10" s="154" t="str">
        <f>IF(Table113[[#This Row],[T E]]&gt;=101,"Large",IF(Table113[[#This Row],[T E]]&gt;=51,"Medium",IF(Table113[[#This Row],[T E]]&gt;=11,"Small","Micro")))</f>
        <v>Small</v>
      </c>
      <c r="K10" s="154" t="s">
        <v>1082</v>
      </c>
      <c r="L10" s="154">
        <v>350</v>
      </c>
      <c r="M10" s="157">
        <v>150</v>
      </c>
      <c r="N10" s="158">
        <f>Table113[[#This Row],[Small Holders
M]]+Table113[[#This Row],[Small Holder 
F]]</f>
        <v>500</v>
      </c>
      <c r="O10" s="159" t="s">
        <v>1070</v>
      </c>
    </row>
    <row r="11" spans="1:15" ht="16.2" customHeight="1" x14ac:dyDescent="0.5">
      <c r="A11" s="219" t="s">
        <v>1707</v>
      </c>
      <c r="B11" s="153">
        <v>10</v>
      </c>
      <c r="C11" s="162" t="s">
        <v>75</v>
      </c>
      <c r="D11" s="154" t="s">
        <v>1072</v>
      </c>
      <c r="E11" s="154">
        <v>32</v>
      </c>
      <c r="F11" s="154">
        <v>14</v>
      </c>
      <c r="G11" s="154">
        <v>6</v>
      </c>
      <c r="H11" s="154">
        <v>4</v>
      </c>
      <c r="I11" s="154">
        <f>SUM(Table113[[#This Row],[P E M]:[C E F]])</f>
        <v>56</v>
      </c>
      <c r="J11" s="154" t="str">
        <f>IF(Table113[[#This Row],[T E]]&gt;=101,"Large",IF(Table113[[#This Row],[T E]]&gt;=51,"Medium",IF(Table113[[#This Row],[T E]]&gt;=11,"Small","Micro")))</f>
        <v>Medium</v>
      </c>
      <c r="K11" s="163" t="s">
        <v>1708</v>
      </c>
      <c r="L11" s="154">
        <v>674</v>
      </c>
      <c r="M11" s="157">
        <v>398</v>
      </c>
      <c r="N11" s="158">
        <f>Table113[[#This Row],[Small Holders
M]]+Table113[[#This Row],[Small Holder 
F]]</f>
        <v>1072</v>
      </c>
      <c r="O11" s="159" t="s">
        <v>1070</v>
      </c>
    </row>
    <row r="12" spans="1:15" ht="16.2" customHeight="1" x14ac:dyDescent="0.5">
      <c r="A12" s="194" t="s">
        <v>1745</v>
      </c>
      <c r="B12" s="153">
        <v>11</v>
      </c>
      <c r="C12" s="162" t="s">
        <v>75</v>
      </c>
      <c r="D12" s="154" t="s">
        <v>1074</v>
      </c>
      <c r="E12" s="154">
        <v>14</v>
      </c>
      <c r="F12" s="154">
        <v>6</v>
      </c>
      <c r="G12" s="154">
        <v>0</v>
      </c>
      <c r="H12" s="154">
        <v>0</v>
      </c>
      <c r="I12" s="154">
        <f>SUM(Table113[[#This Row],[P E M]:[C E F]])</f>
        <v>20</v>
      </c>
      <c r="J12" s="154" t="str">
        <f>IF(Table113[[#This Row],[T E]]&gt;=101,"Large",IF(Table113[[#This Row],[T E]]&gt;=51,"Medium",IF(Table113[[#This Row],[T E]]&gt;=11,"Small","Micro")))</f>
        <v>Small</v>
      </c>
      <c r="K12" s="154" t="s">
        <v>1210</v>
      </c>
      <c r="L12" s="154">
        <v>650</v>
      </c>
      <c r="M12" s="157">
        <v>450</v>
      </c>
      <c r="N12" s="158">
        <f>Table113[[#This Row],[Small Holders
M]]+Table113[[#This Row],[Small Holder 
F]]</f>
        <v>1100</v>
      </c>
      <c r="O12" s="159" t="s">
        <v>1070</v>
      </c>
    </row>
    <row r="13" spans="1:15" ht="16.2" customHeight="1" x14ac:dyDescent="0.5">
      <c r="A13" s="194" t="s">
        <v>1994</v>
      </c>
      <c r="B13" s="153">
        <v>12</v>
      </c>
      <c r="C13" s="162" t="s">
        <v>1094</v>
      </c>
      <c r="D13" s="154" t="s">
        <v>1072</v>
      </c>
      <c r="E13" s="154">
        <v>12</v>
      </c>
      <c r="F13" s="154">
        <v>7</v>
      </c>
      <c r="G13" s="154"/>
      <c r="H13" s="154">
        <v>0</v>
      </c>
      <c r="I13" s="154">
        <f>SUM(Table113[[#This Row],[P E M]:[C E F]])</f>
        <v>19</v>
      </c>
      <c r="J13" s="154" t="str">
        <f>IF(Table113[[#This Row],[T E]]&gt;=101,"Large",IF(Table113[[#This Row],[T E]]&gt;=51,"Medium",IF(Table113[[#This Row],[T E]]&gt;=11,"Small","Micro")))</f>
        <v>Small</v>
      </c>
      <c r="K13" s="154" t="s">
        <v>1073</v>
      </c>
      <c r="L13" s="154">
        <v>521</v>
      </c>
      <c r="M13" s="157">
        <v>244</v>
      </c>
      <c r="N13" s="158">
        <f>Table113[[#This Row],[Small Holders
M]]+Table113[[#This Row],[Small Holder 
F]]</f>
        <v>765</v>
      </c>
      <c r="O13" s="159" t="s">
        <v>1070</v>
      </c>
    </row>
    <row r="14" spans="1:15" ht="16.2" customHeight="1" x14ac:dyDescent="0.5">
      <c r="A14" s="154" t="s">
        <v>1304</v>
      </c>
      <c r="B14" s="153">
        <v>13</v>
      </c>
      <c r="C14" s="155" t="s">
        <v>75</v>
      </c>
      <c r="D14" s="154" t="s">
        <v>1074</v>
      </c>
      <c r="E14" s="154">
        <v>3</v>
      </c>
      <c r="F14" s="154">
        <v>1</v>
      </c>
      <c r="G14" s="154">
        <v>25</v>
      </c>
      <c r="H14" s="154">
        <v>20</v>
      </c>
      <c r="I14" s="154">
        <f>SUM(Table113[[#This Row],[P E M]:[C E F]])</f>
        <v>49</v>
      </c>
      <c r="J14" s="154" t="str">
        <f>IF(Table113[[#This Row],[T E]]&gt;=101,"Large",IF(Table113[[#This Row],[T E]]&gt;=51,"Medium",IF(Table113[[#This Row],[T E]]&gt;=11,"Small","Micro")))</f>
        <v>Small</v>
      </c>
      <c r="K14" s="154" t="s">
        <v>1121</v>
      </c>
      <c r="L14" s="154">
        <v>18</v>
      </c>
      <c r="M14" s="157">
        <v>4</v>
      </c>
      <c r="N14" s="164">
        <f>Table113[[#This Row],[Small Holders
M]]+Table113[[#This Row],[Small Holder 
F]]</f>
        <v>22</v>
      </c>
      <c r="O14" s="159" t="s">
        <v>1070</v>
      </c>
    </row>
    <row r="15" spans="1:15" ht="16.2" customHeight="1" x14ac:dyDescent="0.5">
      <c r="A15" s="194" t="s">
        <v>1790</v>
      </c>
      <c r="B15" s="153">
        <v>14</v>
      </c>
      <c r="C15" s="155" t="s">
        <v>1094</v>
      </c>
      <c r="D15" s="154" t="s">
        <v>1074</v>
      </c>
      <c r="E15" s="154"/>
      <c r="F15" s="154"/>
      <c r="G15" s="154"/>
      <c r="H15" s="154">
        <v>11</v>
      </c>
      <c r="I15" s="161">
        <f>SUM(Table113[[#This Row],[P E M]:[C E F]])</f>
        <v>11</v>
      </c>
      <c r="J15" s="161" t="str">
        <f>IF(Table113[[#This Row],[T E]]&gt;=101,"Large",IF(Table113[[#This Row],[T E]]&gt;=51,"Medium",IF(Table113[[#This Row],[T E]]&gt;=11,"Small","Micro")))</f>
        <v>Small</v>
      </c>
      <c r="K15" s="154" t="s">
        <v>1791</v>
      </c>
      <c r="L15" s="154">
        <v>0</v>
      </c>
      <c r="M15" s="157">
        <v>1000</v>
      </c>
      <c r="N15" s="158">
        <f>Table113[[#This Row],[Small Holders
M]]+Table113[[#This Row],[Small Holder 
F]]</f>
        <v>1000</v>
      </c>
      <c r="O15" s="159" t="s">
        <v>1095</v>
      </c>
    </row>
    <row r="16" spans="1:15" ht="16.2" customHeight="1" x14ac:dyDescent="0.5">
      <c r="A16" s="194" t="s">
        <v>1302</v>
      </c>
      <c r="B16" s="153">
        <v>15</v>
      </c>
      <c r="C16" s="155" t="s">
        <v>75</v>
      </c>
      <c r="D16" s="154" t="s">
        <v>1083</v>
      </c>
      <c r="E16" s="154"/>
      <c r="F16" s="154"/>
      <c r="G16" s="154"/>
      <c r="H16" s="154">
        <v>11</v>
      </c>
      <c r="I16" s="161">
        <f>SUM(Table113[[#This Row],[P E M]:[C E F]])</f>
        <v>11</v>
      </c>
      <c r="J16" s="161" t="str">
        <f>IF(Table113[[#This Row],[T E]]&gt;=101,"Large",IF(Table113[[#This Row],[T E]]&gt;=51,"Medium",IF(Table113[[#This Row],[T E]]&gt;=11,"Small","Micro")))</f>
        <v>Small</v>
      </c>
      <c r="K16" s="154" t="s">
        <v>1303</v>
      </c>
      <c r="L16" s="154">
        <v>26</v>
      </c>
      <c r="M16" s="157">
        <v>15</v>
      </c>
      <c r="N16" s="166">
        <f>Table113[[#This Row],[Small Holders
M]]+Table113[[#This Row],[Small Holder 
F]]</f>
        <v>41</v>
      </c>
      <c r="O16" s="159" t="s">
        <v>1070</v>
      </c>
    </row>
    <row r="17" spans="1:15" ht="16.2" customHeight="1" x14ac:dyDescent="0.5">
      <c r="A17" s="154" t="s">
        <v>1783</v>
      </c>
      <c r="B17" s="153">
        <v>16</v>
      </c>
      <c r="C17" s="155" t="s">
        <v>75</v>
      </c>
      <c r="D17" s="154" t="s">
        <v>1074</v>
      </c>
      <c r="E17" s="154">
        <v>8</v>
      </c>
      <c r="F17" s="154">
        <v>0</v>
      </c>
      <c r="G17" s="154">
        <v>3</v>
      </c>
      <c r="H17" s="154">
        <v>0</v>
      </c>
      <c r="I17" s="161">
        <f>SUM(Table113[[#This Row],[P E M]:[C E F]])</f>
        <v>11</v>
      </c>
      <c r="J17" s="161" t="str">
        <f>IF(Table113[[#This Row],[T E]]&gt;=101,"Large",IF(Table113[[#This Row],[T E]]&gt;=51,"Medium",IF(Table113[[#This Row],[T E]]&gt;=11,"Small","Micro")))</f>
        <v>Small</v>
      </c>
      <c r="K17" s="154" t="s">
        <v>1082</v>
      </c>
      <c r="L17" s="154">
        <v>509</v>
      </c>
      <c r="M17" s="157">
        <v>314</v>
      </c>
      <c r="N17" s="158">
        <f>Table113[[#This Row],[Small Holders
M]]+Table113[[#This Row],[Small Holder 
F]]</f>
        <v>823</v>
      </c>
      <c r="O17" s="159" t="s">
        <v>1070</v>
      </c>
    </row>
    <row r="18" spans="1:15" ht="16.2" customHeight="1" x14ac:dyDescent="0.5">
      <c r="A18" s="194" t="s">
        <v>1245</v>
      </c>
      <c r="B18" s="153">
        <v>17</v>
      </c>
      <c r="C18" s="162" t="s">
        <v>1094</v>
      </c>
      <c r="D18" s="154" t="s">
        <v>1074</v>
      </c>
      <c r="E18" s="154">
        <v>8</v>
      </c>
      <c r="F18" s="154">
        <v>3</v>
      </c>
      <c r="G18" s="154">
        <v>2</v>
      </c>
      <c r="H18" s="154">
        <v>0</v>
      </c>
      <c r="I18" s="154">
        <f>SUM(Table113[[#This Row],[P E M]:[C E F]])</f>
        <v>13</v>
      </c>
      <c r="J18" s="154" t="str">
        <f>IF(Table113[[#This Row],[T E]]&gt;=101,"Large",IF(Table113[[#This Row],[T E]]&gt;=51,"Medium",IF(Table113[[#This Row],[T E]]&gt;=11,"Small","Micro")))</f>
        <v>Small</v>
      </c>
      <c r="K18" s="154" t="s">
        <v>1101</v>
      </c>
      <c r="L18" s="154">
        <v>31</v>
      </c>
      <c r="M18" s="157">
        <v>20</v>
      </c>
      <c r="N18" s="174">
        <f>Table113[[#This Row],[Small Holders
M]]+Table113[[#This Row],[Small Holder 
F]]</f>
        <v>51</v>
      </c>
      <c r="O18" s="159" t="s">
        <v>1070</v>
      </c>
    </row>
    <row r="19" spans="1:15" ht="16.2" customHeight="1" x14ac:dyDescent="0.5">
      <c r="A19" s="194" t="s">
        <v>1828</v>
      </c>
      <c r="B19" s="153">
        <v>18</v>
      </c>
      <c r="C19" s="155" t="s">
        <v>75</v>
      </c>
      <c r="D19" s="154" t="s">
        <v>1074</v>
      </c>
      <c r="E19" s="154">
        <v>4</v>
      </c>
      <c r="F19" s="154">
        <v>2</v>
      </c>
      <c r="G19" s="154">
        <v>5</v>
      </c>
      <c r="H19" s="154">
        <v>0</v>
      </c>
      <c r="I19" s="161">
        <f>SUM(Table113[[#This Row],[P E M]:[C E F]])</f>
        <v>11</v>
      </c>
      <c r="J19" s="161" t="str">
        <f>IF(Table113[[#This Row],[T E]]&gt;=101,"Large",IF(Table113[[#This Row],[T E]]&gt;=51,"Medium",IF(Table113[[#This Row],[T E]]&gt;=11,"Small","Micro")))</f>
        <v>Small</v>
      </c>
      <c r="K19" s="154" t="s">
        <v>1829</v>
      </c>
      <c r="L19" s="154">
        <v>405</v>
      </c>
      <c r="M19" s="157">
        <v>247</v>
      </c>
      <c r="N19" s="158">
        <f>Table113[[#This Row],[Small Holders
M]]+Table113[[#This Row],[Small Holder 
F]]</f>
        <v>652</v>
      </c>
      <c r="O19" s="159" t="s">
        <v>1070</v>
      </c>
    </row>
    <row r="20" spans="1:15" ht="16.2" customHeight="1" x14ac:dyDescent="0.5">
      <c r="A20" s="194" t="s">
        <v>1164</v>
      </c>
      <c r="B20" s="153">
        <v>19</v>
      </c>
      <c r="C20" s="155" t="s">
        <v>75</v>
      </c>
      <c r="D20" s="154" t="s">
        <v>1165</v>
      </c>
      <c r="E20" s="154">
        <v>4</v>
      </c>
      <c r="F20" s="154">
        <v>2</v>
      </c>
      <c r="G20" s="154">
        <v>5</v>
      </c>
      <c r="H20" s="154">
        <v>0</v>
      </c>
      <c r="I20" s="161">
        <f>SUM(Table113[[#This Row],[P E M]:[C E F]])</f>
        <v>11</v>
      </c>
      <c r="J20" s="161" t="str">
        <f>IF(Table113[[#This Row],[T E]]&gt;=101,"Large",IF(Table113[[#This Row],[T E]]&gt;=51,"Medium",IF(Table113[[#This Row],[T E]]&gt;=11,"Small","Micro")))</f>
        <v>Small</v>
      </c>
      <c r="K20" s="154" t="s">
        <v>1166</v>
      </c>
      <c r="L20" s="154">
        <v>12</v>
      </c>
      <c r="M20" s="157">
        <v>5</v>
      </c>
      <c r="N20" s="170">
        <f>Table113[[#This Row],[Small Holders
M]]+Table113[[#This Row],[Small Holder 
F]]</f>
        <v>17</v>
      </c>
      <c r="O20" s="159" t="s">
        <v>1066</v>
      </c>
    </row>
    <row r="21" spans="1:15" ht="16.2" customHeight="1" x14ac:dyDescent="0.5">
      <c r="A21" s="197" t="s">
        <v>2210</v>
      </c>
      <c r="B21" s="153">
        <v>20</v>
      </c>
      <c r="C21" s="162" t="s">
        <v>1094</v>
      </c>
      <c r="D21" s="154" t="s">
        <v>1083</v>
      </c>
      <c r="E21" s="154">
        <v>4</v>
      </c>
      <c r="F21" s="154">
        <v>10</v>
      </c>
      <c r="G21" s="154"/>
      <c r="H21" s="154"/>
      <c r="I21" s="154">
        <f>SUM(Table113[[#This Row],[P E M]:[C E F]])</f>
        <v>14</v>
      </c>
      <c r="J21" s="154" t="str">
        <f>IF(Table113[[#This Row],[T E]]&gt;=101,"Large",IF(Table113[[#This Row],[T E]]&gt;=51,"Medium",IF(Table113[[#This Row],[T E]]&gt;=11,"Small","Micro")))</f>
        <v>Small</v>
      </c>
      <c r="K21" s="154" t="s">
        <v>1084</v>
      </c>
      <c r="L21" s="154">
        <v>4</v>
      </c>
      <c r="M21" s="157">
        <v>10</v>
      </c>
      <c r="N21" s="158">
        <f>Table113[[#This Row],[Small Holders
M]]+Table113[[#This Row],[Small Holder 
F]]</f>
        <v>14</v>
      </c>
      <c r="O21" s="159" t="s">
        <v>1070</v>
      </c>
    </row>
    <row r="22" spans="1:15" ht="16.2" customHeight="1" x14ac:dyDescent="0.5">
      <c r="A22" s="194" t="s">
        <v>1498</v>
      </c>
      <c r="B22" s="153">
        <v>21</v>
      </c>
      <c r="C22" s="155" t="s">
        <v>75</v>
      </c>
      <c r="D22" s="154" t="s">
        <v>1074</v>
      </c>
      <c r="E22" s="154">
        <v>4</v>
      </c>
      <c r="F22" s="154">
        <v>2</v>
      </c>
      <c r="G22" s="154">
        <v>5</v>
      </c>
      <c r="H22" s="154">
        <v>0</v>
      </c>
      <c r="I22" s="161">
        <f>SUM(Table113[[#This Row],[P E M]:[C E F]])</f>
        <v>11</v>
      </c>
      <c r="J22" s="161" t="str">
        <f>IF(Table113[[#This Row],[T E]]&gt;=101,"Large",IF(Table113[[#This Row],[T E]]&gt;=51,"Medium",IF(Table113[[#This Row],[T E]]&gt;=11,"Small","Micro")))</f>
        <v>Small</v>
      </c>
      <c r="K22" s="154" t="s">
        <v>1075</v>
      </c>
      <c r="L22" s="154">
        <v>321</v>
      </c>
      <c r="M22" s="157">
        <v>185</v>
      </c>
      <c r="N22" s="158">
        <f>Table113[[#This Row],[Small Holders
M]]+Table113[[#This Row],[Small Holder 
F]]</f>
        <v>506</v>
      </c>
      <c r="O22" s="159" t="s">
        <v>1070</v>
      </c>
    </row>
    <row r="23" spans="1:15" ht="16.2" customHeight="1" x14ac:dyDescent="0.5">
      <c r="A23" s="194" t="s">
        <v>2020</v>
      </c>
      <c r="B23" s="153">
        <v>22</v>
      </c>
      <c r="C23" s="155" t="s">
        <v>75</v>
      </c>
      <c r="D23" s="154" t="s">
        <v>1130</v>
      </c>
      <c r="E23" s="154">
        <v>12</v>
      </c>
      <c r="F23" s="154">
        <v>2</v>
      </c>
      <c r="G23" s="154">
        <v>0</v>
      </c>
      <c r="H23" s="154">
        <v>0</v>
      </c>
      <c r="I23" s="161">
        <f>SUM(Table113[[#This Row],[P E M]:[C E F]])</f>
        <v>14</v>
      </c>
      <c r="J23" s="161" t="str">
        <f>IF(Table113[[#This Row],[T E]]&gt;=101,"Large",IF(Table113[[#This Row],[T E]]&gt;=51,"Medium",IF(Table113[[#This Row],[T E]]&gt;=11,"Small","Micro")))</f>
        <v>Small</v>
      </c>
      <c r="K23" s="154" t="s">
        <v>1131</v>
      </c>
      <c r="L23" s="154">
        <v>12</v>
      </c>
      <c r="M23" s="157">
        <v>2</v>
      </c>
      <c r="N23" s="158">
        <f>Table113[[#This Row],[Small Holders
M]]+Table113[[#This Row],[Small Holder 
F]]</f>
        <v>14</v>
      </c>
      <c r="O23" s="159" t="s">
        <v>1070</v>
      </c>
    </row>
    <row r="24" spans="1:15" ht="16.2" customHeight="1" x14ac:dyDescent="0.5">
      <c r="A24" s="194" t="s">
        <v>2276</v>
      </c>
      <c r="B24" s="153">
        <v>23</v>
      </c>
      <c r="C24" s="155" t="s">
        <v>75</v>
      </c>
      <c r="D24" s="154" t="s">
        <v>1074</v>
      </c>
      <c r="E24" s="154">
        <v>4</v>
      </c>
      <c r="F24" s="154">
        <v>2</v>
      </c>
      <c r="G24" s="154">
        <v>5</v>
      </c>
      <c r="H24" s="154">
        <v>0</v>
      </c>
      <c r="I24" s="161">
        <f>SUM(Table113[[#This Row],[P E M]:[C E F]])</f>
        <v>11</v>
      </c>
      <c r="J24" s="154" t="str">
        <f>IF(Table113[[#This Row],[T E]]&gt;=101,"Large",IF(Table113[[#This Row],[T E]]&gt;=51,"Medium",IF(Table113[[#This Row],[T E]]&gt;=11,"Small","Micro")))</f>
        <v>Small</v>
      </c>
      <c r="K24" s="154" t="s">
        <v>1538</v>
      </c>
      <c r="L24" s="154">
        <v>987</v>
      </c>
      <c r="M24" s="157">
        <v>712</v>
      </c>
      <c r="N24" s="158">
        <f>Table113[[#This Row],[Small Holders
M]]+Table113[[#This Row],[Small Holder 
F]]</f>
        <v>1699</v>
      </c>
      <c r="O24" s="159" t="s">
        <v>1070</v>
      </c>
    </row>
    <row r="25" spans="1:15" ht="16.2" customHeight="1" x14ac:dyDescent="0.5">
      <c r="A25" s="194" t="s">
        <v>1718</v>
      </c>
      <c r="B25" s="153">
        <v>24</v>
      </c>
      <c r="C25" s="155" t="s">
        <v>75</v>
      </c>
      <c r="D25" s="154" t="s">
        <v>1072</v>
      </c>
      <c r="E25" s="154">
        <v>4</v>
      </c>
      <c r="F25" s="154">
        <v>2</v>
      </c>
      <c r="G25" s="154">
        <v>5</v>
      </c>
      <c r="H25" s="154">
        <v>0</v>
      </c>
      <c r="I25" s="161">
        <f>SUM(Table113[[#This Row],[P E M]:[C E F]])</f>
        <v>11</v>
      </c>
      <c r="J25" s="161" t="str">
        <f>IF(Table113[[#This Row],[T E]]&gt;=101,"Large",IF(Table113[[#This Row],[T E]]&gt;=51,"Medium",IF(Table113[[#This Row],[T E]]&gt;=11,"Small","Micro")))</f>
        <v>Small</v>
      </c>
      <c r="K25" s="154" t="s">
        <v>1719</v>
      </c>
      <c r="L25" s="154">
        <v>541</v>
      </c>
      <c r="M25" s="157">
        <v>345</v>
      </c>
      <c r="N25" s="158">
        <f>Table113[[#This Row],[Small Holders
M]]+Table113[[#This Row],[Small Holder 
F]]</f>
        <v>886</v>
      </c>
      <c r="O25" s="159" t="s">
        <v>1070</v>
      </c>
    </row>
    <row r="26" spans="1:15" ht="16.2" customHeight="1" x14ac:dyDescent="0.5">
      <c r="A26" s="194" t="s">
        <v>1831</v>
      </c>
      <c r="B26" s="153">
        <v>25</v>
      </c>
      <c r="C26" s="162" t="s">
        <v>75</v>
      </c>
      <c r="D26" s="154" t="s">
        <v>1083</v>
      </c>
      <c r="E26" s="154">
        <v>12</v>
      </c>
      <c r="F26" s="154">
        <v>2</v>
      </c>
      <c r="G26" s="154">
        <v>0</v>
      </c>
      <c r="H26" s="154">
        <v>0</v>
      </c>
      <c r="I26" s="154">
        <f>SUM(Table113[[#This Row],[P E M]:[C E F]])</f>
        <v>14</v>
      </c>
      <c r="J26" s="154" t="str">
        <f>IF(Table113[[#This Row],[T E]]&gt;=101,"Large",IF(Table113[[#This Row],[T E]]&gt;=51,"Medium",IF(Table113[[#This Row],[T E]]&gt;=11,"Small","Micro")))</f>
        <v>Small</v>
      </c>
      <c r="K26" s="154" t="s">
        <v>1832</v>
      </c>
      <c r="L26" s="154">
        <v>12</v>
      </c>
      <c r="M26" s="157">
        <v>2</v>
      </c>
      <c r="N26" s="158">
        <f>Table113[[#This Row],[Small Holders
M]]+Table113[[#This Row],[Small Holder 
F]]</f>
        <v>14</v>
      </c>
      <c r="O26" s="159" t="s">
        <v>1066</v>
      </c>
    </row>
    <row r="27" spans="1:15" ht="16.2" customHeight="1" x14ac:dyDescent="0.5">
      <c r="A27" s="154" t="s">
        <v>1188</v>
      </c>
      <c r="B27" s="153">
        <v>26</v>
      </c>
      <c r="C27" s="155" t="s">
        <v>75</v>
      </c>
      <c r="D27" s="154" t="s">
        <v>1072</v>
      </c>
      <c r="E27" s="154">
        <v>43</v>
      </c>
      <c r="F27" s="154">
        <v>11</v>
      </c>
      <c r="G27" s="154">
        <v>20</v>
      </c>
      <c r="H27" s="154">
        <v>4</v>
      </c>
      <c r="I27" s="161">
        <f>SUM(Table113[[#This Row],[P E M]:[C E F]])</f>
        <v>78</v>
      </c>
      <c r="J27" s="161" t="str">
        <f>IF(Table113[[#This Row],[T E]]&gt;=101,"Large",IF(Table113[[#This Row],[T E]]&gt;=51,"Medium",IF(Table113[[#This Row],[T E]]&gt;=11,"Small","Micro")))</f>
        <v>Medium</v>
      </c>
      <c r="K27" s="154" t="s">
        <v>1189</v>
      </c>
      <c r="L27" s="154">
        <v>450</v>
      </c>
      <c r="M27" s="157">
        <v>200</v>
      </c>
      <c r="N27" s="171">
        <f>Table113[[#This Row],[Small Holders
M]]+Table113[[#This Row],[Small Holder 
F]]</f>
        <v>650</v>
      </c>
      <c r="O27" s="159" t="s">
        <v>1070</v>
      </c>
    </row>
    <row r="28" spans="1:15" ht="16.2" customHeight="1" x14ac:dyDescent="0.5">
      <c r="A28" s="154" t="s">
        <v>1496</v>
      </c>
      <c r="B28" s="153">
        <v>27</v>
      </c>
      <c r="C28" s="155" t="s">
        <v>75</v>
      </c>
      <c r="D28" s="154" t="s">
        <v>1072</v>
      </c>
      <c r="E28" s="154">
        <v>17</v>
      </c>
      <c r="F28" s="154">
        <v>8</v>
      </c>
      <c r="G28" s="154">
        <v>6</v>
      </c>
      <c r="H28" s="154">
        <v>3</v>
      </c>
      <c r="I28" s="161">
        <f>SUM(Table113[[#This Row],[P E M]:[C E F]])</f>
        <v>34</v>
      </c>
      <c r="J28" s="161" t="str">
        <f>IF(Table113[[#This Row],[T E]]&gt;=101,"Large",IF(Table113[[#This Row],[T E]]&gt;=51,"Medium",IF(Table113[[#This Row],[T E]]&gt;=11,"Small","Micro")))</f>
        <v>Small</v>
      </c>
      <c r="K28" s="154" t="s">
        <v>1497</v>
      </c>
      <c r="L28" s="154">
        <v>2530</v>
      </c>
      <c r="M28" s="157">
        <v>470</v>
      </c>
      <c r="N28" s="164">
        <f>Table113[[#This Row],[Small Holders
M]]+Table113[[#This Row],[Small Holder 
F]]</f>
        <v>3000</v>
      </c>
      <c r="O28" s="159" t="s">
        <v>1070</v>
      </c>
    </row>
    <row r="29" spans="1:15" ht="16.2" customHeight="1" x14ac:dyDescent="0.5">
      <c r="A29" s="194" t="s">
        <v>1726</v>
      </c>
      <c r="B29" s="153">
        <v>28</v>
      </c>
      <c r="C29" s="155" t="s">
        <v>75</v>
      </c>
      <c r="D29" s="154" t="s">
        <v>1068</v>
      </c>
      <c r="E29" s="154">
        <v>27</v>
      </c>
      <c r="F29" s="154">
        <v>18</v>
      </c>
      <c r="G29" s="154">
        <v>0</v>
      </c>
      <c r="H29" s="154">
        <v>0</v>
      </c>
      <c r="I29" s="161">
        <f>SUM(Table113[[#This Row],[P E M]:[C E F]])</f>
        <v>45</v>
      </c>
      <c r="J29" s="161" t="str">
        <f>IF(Table113[[#This Row],[T E]]&gt;=101,"Large",IF(Table113[[#This Row],[T E]]&gt;=51,"Medium",IF(Table113[[#This Row],[T E]]&gt;=11,"Small","Micro")))</f>
        <v>Small</v>
      </c>
      <c r="K29" s="154" t="s">
        <v>1079</v>
      </c>
      <c r="L29" s="154">
        <v>20</v>
      </c>
      <c r="M29" s="157">
        <v>10</v>
      </c>
      <c r="N29" s="158">
        <f>Table113[[#This Row],[Small Holders
M]]+Table113[[#This Row],[Small Holder 
F]]</f>
        <v>30</v>
      </c>
      <c r="O29" s="159" t="s">
        <v>1066</v>
      </c>
    </row>
    <row r="30" spans="1:15" ht="16.2" customHeight="1" x14ac:dyDescent="0.5">
      <c r="A30" s="163" t="s">
        <v>1202</v>
      </c>
      <c r="B30" s="153">
        <v>29</v>
      </c>
      <c r="C30" s="162" t="s">
        <v>75</v>
      </c>
      <c r="D30" s="163" t="s">
        <v>1074</v>
      </c>
      <c r="E30" s="154">
        <v>4</v>
      </c>
      <c r="F30" s="154">
        <v>0</v>
      </c>
      <c r="G30" s="154">
        <v>7</v>
      </c>
      <c r="H30" s="154">
        <v>0</v>
      </c>
      <c r="I30" s="154">
        <f>SUM(Table113[[#This Row],[P E M]:[C E F]])</f>
        <v>11</v>
      </c>
      <c r="J30" s="154" t="str">
        <f>IF(Table113[[#This Row],[T E]]&gt;=101,"Large",IF(Table113[[#This Row],[T E]]&gt;=51,"Medium",IF(Table113[[#This Row],[T E]]&gt;=11,"Small","Micro")))</f>
        <v>Small</v>
      </c>
      <c r="K30" s="154" t="s">
        <v>1126</v>
      </c>
      <c r="L30" s="154">
        <v>2</v>
      </c>
      <c r="M30" s="157">
        <v>18</v>
      </c>
      <c r="N30" s="158">
        <f>Table113[[#This Row],[Small Holders
M]]+Table113[[#This Row],[Small Holder 
F]]</f>
        <v>20</v>
      </c>
      <c r="O30" s="159" t="s">
        <v>1070</v>
      </c>
    </row>
    <row r="31" spans="1:15" ht="16.2" customHeight="1" x14ac:dyDescent="0.5">
      <c r="A31" s="163" t="s">
        <v>1440</v>
      </c>
      <c r="B31" s="153">
        <v>30</v>
      </c>
      <c r="C31" s="162" t="s">
        <v>75</v>
      </c>
      <c r="D31" s="163" t="s">
        <v>1074</v>
      </c>
      <c r="E31" s="154">
        <v>4</v>
      </c>
      <c r="F31" s="154">
        <v>0</v>
      </c>
      <c r="G31" s="154">
        <v>7</v>
      </c>
      <c r="H31" s="154">
        <v>0</v>
      </c>
      <c r="I31" s="154">
        <f>SUM(Table113[[#This Row],[P E M]:[C E F]])</f>
        <v>11</v>
      </c>
      <c r="J31" s="154" t="str">
        <f>IF(Table113[[#This Row],[T E]]&gt;=101,"Large",IF(Table113[[#This Row],[T E]]&gt;=51,"Medium",IF(Table113[[#This Row],[T E]]&gt;=11,"Small","Micro")))</f>
        <v>Small</v>
      </c>
      <c r="K31" s="154" t="s">
        <v>1128</v>
      </c>
      <c r="L31" s="154">
        <v>11</v>
      </c>
      <c r="M31" s="157">
        <v>8</v>
      </c>
      <c r="N31" s="158">
        <f>Table113[[#This Row],[Small Holders
M]]+Table113[[#This Row],[Small Holder 
F]]</f>
        <v>19</v>
      </c>
      <c r="O31" s="159" t="s">
        <v>1070</v>
      </c>
    </row>
    <row r="32" spans="1:15" ht="16.2" customHeight="1" x14ac:dyDescent="0.5">
      <c r="A32" s="163" t="s">
        <v>1127</v>
      </c>
      <c r="B32" s="153">
        <v>31</v>
      </c>
      <c r="C32" s="162" t="s">
        <v>75</v>
      </c>
      <c r="D32" s="163" t="s">
        <v>1074</v>
      </c>
      <c r="E32" s="154">
        <v>5</v>
      </c>
      <c r="F32" s="154">
        <v>0</v>
      </c>
      <c r="G32" s="154">
        <v>7</v>
      </c>
      <c r="H32" s="154">
        <v>0</v>
      </c>
      <c r="I32" s="154">
        <f>SUM(Table113[[#This Row],[P E M]:[C E F]])</f>
        <v>12</v>
      </c>
      <c r="J32" s="154" t="str">
        <f>IF(Table113[[#This Row],[T E]]&gt;=101,"Large",IF(Table113[[#This Row],[T E]]&gt;=51,"Medium",IF(Table113[[#This Row],[T E]]&gt;=11,"Small","Micro")))</f>
        <v>Small</v>
      </c>
      <c r="K32" s="154" t="s">
        <v>1128</v>
      </c>
      <c r="L32" s="154">
        <v>41</v>
      </c>
      <c r="M32" s="157">
        <v>23</v>
      </c>
      <c r="N32" s="164">
        <f>Table113[[#This Row],[Small Holders
M]]+Table113[[#This Row],[Small Holder 
F]]</f>
        <v>64</v>
      </c>
      <c r="O32" s="159" t="s">
        <v>1070</v>
      </c>
    </row>
    <row r="33" spans="1:15" ht="16.2" customHeight="1" x14ac:dyDescent="0.5">
      <c r="A33" s="163" t="s">
        <v>1116</v>
      </c>
      <c r="B33" s="153">
        <v>32</v>
      </c>
      <c r="C33" s="162" t="s">
        <v>75</v>
      </c>
      <c r="D33" s="154" t="s">
        <v>1083</v>
      </c>
      <c r="E33" s="154">
        <v>3</v>
      </c>
      <c r="F33" s="154">
        <v>0</v>
      </c>
      <c r="G33" s="154">
        <v>9</v>
      </c>
      <c r="H33" s="154">
        <v>0</v>
      </c>
      <c r="I33" s="154">
        <f>SUM(Table113[[#This Row],[P E M]:[C E F]])</f>
        <v>12</v>
      </c>
      <c r="J33" s="154" t="str">
        <f>IF(Table113[[#This Row],[T E]]&gt;=101,"Large",IF(Table113[[#This Row],[T E]]&gt;=51,"Medium",IF(Table113[[#This Row],[T E]]&gt;=11,"Small","Micro")))</f>
        <v>Small</v>
      </c>
      <c r="K33" s="154" t="s">
        <v>1065</v>
      </c>
      <c r="L33" s="154">
        <v>15</v>
      </c>
      <c r="M33" s="157">
        <v>11</v>
      </c>
      <c r="N33" s="166">
        <f>Table113[[#This Row],[Small Holders
M]]+Table113[[#This Row],[Small Holder 
F]]</f>
        <v>26</v>
      </c>
      <c r="O33" s="159" t="s">
        <v>1070</v>
      </c>
    </row>
    <row r="34" spans="1:15" ht="16.2" customHeight="1" x14ac:dyDescent="0.5">
      <c r="A34" s="163" t="s">
        <v>1244</v>
      </c>
      <c r="B34" s="153">
        <v>33</v>
      </c>
      <c r="C34" s="162" t="s">
        <v>75</v>
      </c>
      <c r="D34" s="154" t="s">
        <v>1083</v>
      </c>
      <c r="E34" s="154">
        <v>2</v>
      </c>
      <c r="F34" s="154">
        <v>0</v>
      </c>
      <c r="G34" s="154">
        <v>9</v>
      </c>
      <c r="H34" s="154">
        <v>0</v>
      </c>
      <c r="I34" s="154">
        <f>SUM(Table113[[#This Row],[P E M]:[C E F]])</f>
        <v>11</v>
      </c>
      <c r="J34" s="154" t="str">
        <f>IF(Table113[[#This Row],[T E]]&gt;=101,"Large",IF(Table113[[#This Row],[T E]]&gt;=51,"Medium",IF(Table113[[#This Row],[T E]]&gt;=11,"Small","Micro")))</f>
        <v>Small</v>
      </c>
      <c r="K34" s="154" t="s">
        <v>1065</v>
      </c>
      <c r="L34" s="154">
        <v>17</v>
      </c>
      <c r="M34" s="157">
        <v>13</v>
      </c>
      <c r="N34" s="171">
        <f>Table113[[#This Row],[Small Holders
M]]+Table113[[#This Row],[Small Holder 
F]]</f>
        <v>30</v>
      </c>
      <c r="O34" s="159" t="s">
        <v>1070</v>
      </c>
    </row>
    <row r="35" spans="1:15" ht="16.2" customHeight="1" x14ac:dyDescent="0.5">
      <c r="A35" s="193" t="s">
        <v>2239</v>
      </c>
      <c r="B35" s="153">
        <v>34</v>
      </c>
      <c r="C35" s="155" t="s">
        <v>1094</v>
      </c>
      <c r="D35" s="154" t="s">
        <v>1074</v>
      </c>
      <c r="E35" s="154"/>
      <c r="F35" s="154"/>
      <c r="G35" s="154"/>
      <c r="H35" s="154">
        <v>11</v>
      </c>
      <c r="I35" s="161">
        <f>SUM(Table113[[#This Row],[P E M]:[C E F]])</f>
        <v>11</v>
      </c>
      <c r="J35" s="161" t="str">
        <f>IF(Table113[[#This Row],[T E]]&gt;=101,"Large",IF(Table113[[#This Row],[T E]]&gt;=51,"Medium",IF(Table113[[#This Row],[T E]]&gt;=11,"Small","Micro")))</f>
        <v>Small</v>
      </c>
      <c r="K35" s="154" t="s">
        <v>1535</v>
      </c>
      <c r="L35" s="154">
        <v>5</v>
      </c>
      <c r="M35" s="157">
        <v>14</v>
      </c>
      <c r="N35" s="158">
        <f>Table113[[#This Row],[Small Holders
M]]+Table113[[#This Row],[Small Holder 
F]]</f>
        <v>19</v>
      </c>
      <c r="O35" s="159" t="s">
        <v>1095</v>
      </c>
    </row>
    <row r="36" spans="1:15" ht="16.2" customHeight="1" x14ac:dyDescent="0.5">
      <c r="A36" s="193" t="s">
        <v>2179</v>
      </c>
      <c r="B36" s="153">
        <v>35</v>
      </c>
      <c r="C36" s="155" t="s">
        <v>1094</v>
      </c>
      <c r="D36" s="154" t="s">
        <v>1074</v>
      </c>
      <c r="E36" s="154"/>
      <c r="F36" s="154"/>
      <c r="G36" s="154"/>
      <c r="H36" s="154">
        <v>11</v>
      </c>
      <c r="I36" s="161">
        <f>SUM(Table113[[#This Row],[P E M]:[C E F]])</f>
        <v>11</v>
      </c>
      <c r="J36" s="161" t="str">
        <f>IF(Table113[[#This Row],[T E]]&gt;=101,"Large",IF(Table113[[#This Row],[T E]]&gt;=51,"Medium",IF(Table113[[#This Row],[T E]]&gt;=11,"Small","Micro")))</f>
        <v>Small</v>
      </c>
      <c r="K36" s="154" t="s">
        <v>1535</v>
      </c>
      <c r="L36" s="154">
        <v>6</v>
      </c>
      <c r="M36" s="157">
        <v>13</v>
      </c>
      <c r="N36" s="158">
        <f>Table113[[#This Row],[Small Holders
M]]+Table113[[#This Row],[Small Holder 
F]]</f>
        <v>19</v>
      </c>
      <c r="O36" s="159" t="s">
        <v>1095</v>
      </c>
    </row>
    <row r="37" spans="1:15" ht="16.2" customHeight="1" x14ac:dyDescent="0.5">
      <c r="A37" s="199" t="s">
        <v>2017</v>
      </c>
      <c r="B37" s="153">
        <v>36</v>
      </c>
      <c r="C37" s="155" t="s">
        <v>75</v>
      </c>
      <c r="D37" s="154" t="s">
        <v>1074</v>
      </c>
      <c r="E37" s="154">
        <v>8</v>
      </c>
      <c r="F37" s="154">
        <v>4</v>
      </c>
      <c r="G37" s="154"/>
      <c r="H37" s="154"/>
      <c r="I37" s="161">
        <f>SUM(Table113[[#This Row],[P E M]:[C E F]])</f>
        <v>12</v>
      </c>
      <c r="J37" s="161" t="str">
        <f>IF(Table113[[#This Row],[T E]]&gt;=101,"Large",IF(Table113[[#This Row],[T E]]&gt;=51,"Medium",IF(Table113[[#This Row],[T E]]&gt;=11,"Small","Micro")))</f>
        <v>Small</v>
      </c>
      <c r="K37" s="154" t="s">
        <v>1082</v>
      </c>
      <c r="L37" s="154">
        <v>654</v>
      </c>
      <c r="M37" s="157">
        <v>346</v>
      </c>
      <c r="N37" s="158">
        <f>Table113[[#This Row],[Small Holders
M]]+Table113[[#This Row],[Small Holder 
F]]</f>
        <v>1000</v>
      </c>
      <c r="O37" s="159" t="s">
        <v>1070</v>
      </c>
    </row>
    <row r="38" spans="1:15" ht="16.2" customHeight="1" x14ac:dyDescent="0.5">
      <c r="A38" s="154" t="s">
        <v>1981</v>
      </c>
      <c r="B38" s="153">
        <v>37</v>
      </c>
      <c r="C38" s="155" t="s">
        <v>75</v>
      </c>
      <c r="D38" s="154" t="s">
        <v>1068</v>
      </c>
      <c r="E38" s="154">
        <v>22</v>
      </c>
      <c r="F38" s="154">
        <v>13</v>
      </c>
      <c r="G38" s="154">
        <v>24</v>
      </c>
      <c r="H38" s="154">
        <v>18</v>
      </c>
      <c r="I38" s="161">
        <f>SUM(Table113[[#This Row],[P E M]:[C E F]])</f>
        <v>77</v>
      </c>
      <c r="J38" s="161" t="str">
        <f>IF(Table113[[#This Row],[T E]]&gt;=101,"Large",IF(Table113[[#This Row],[T E]]&gt;=51,"Medium",IF(Table113[[#This Row],[T E]]&gt;=11,"Small","Micro")))</f>
        <v>Medium</v>
      </c>
      <c r="K38" s="154" t="s">
        <v>1466</v>
      </c>
      <c r="L38" s="154">
        <v>630</v>
      </c>
      <c r="M38" s="157">
        <v>270</v>
      </c>
      <c r="N38" s="158">
        <f>Table113[[#This Row],[Small Holders
M]]+Table113[[#This Row],[Small Holder 
F]]</f>
        <v>900</v>
      </c>
      <c r="O38" s="159" t="s">
        <v>1070</v>
      </c>
    </row>
    <row r="39" spans="1:15" ht="16.2" customHeight="1" x14ac:dyDescent="0.5">
      <c r="A39" s="154" t="s">
        <v>1860</v>
      </c>
      <c r="B39" s="153">
        <v>38</v>
      </c>
      <c r="C39" s="155" t="s">
        <v>75</v>
      </c>
      <c r="D39" s="154" t="s">
        <v>1074</v>
      </c>
      <c r="E39" s="154">
        <v>81</v>
      </c>
      <c r="F39" s="154">
        <v>21</v>
      </c>
      <c r="G39" s="154">
        <v>0</v>
      </c>
      <c r="H39" s="154">
        <v>0</v>
      </c>
      <c r="I39" s="161">
        <f>SUM(Table113[[#This Row],[P E M]:[C E F]])</f>
        <v>102</v>
      </c>
      <c r="J39" s="161" t="str">
        <f>IF(Table113[[#This Row],[T E]]&gt;=101,"Large",IF(Table113[[#This Row],[T E]]&gt;=51,"Medium",IF(Table113[[#This Row],[T E]]&gt;=11,"Small","Micro")))</f>
        <v>Large</v>
      </c>
      <c r="K39" s="154" t="s">
        <v>1145</v>
      </c>
      <c r="L39" s="154">
        <v>4975</v>
      </c>
      <c r="M39" s="157">
        <v>1187</v>
      </c>
      <c r="N39" s="158">
        <f>Table113[[#This Row],[Small Holders
M]]+Table113[[#This Row],[Small Holder 
F]]</f>
        <v>6162</v>
      </c>
      <c r="O39" s="159" t="s">
        <v>1070</v>
      </c>
    </row>
    <row r="40" spans="1:15" ht="16.2" customHeight="1" x14ac:dyDescent="0.5">
      <c r="A40" s="154" t="s">
        <v>1822</v>
      </c>
      <c r="B40" s="153">
        <v>39</v>
      </c>
      <c r="C40" s="155" t="s">
        <v>75</v>
      </c>
      <c r="D40" s="154" t="s">
        <v>1068</v>
      </c>
      <c r="E40" s="154">
        <v>15</v>
      </c>
      <c r="F40" s="154">
        <v>24</v>
      </c>
      <c r="G40" s="154"/>
      <c r="H40" s="154"/>
      <c r="I40" s="161">
        <f>SUM(Table113[[#This Row],[P E M]:[C E F]])</f>
        <v>39</v>
      </c>
      <c r="J40" s="161" t="str">
        <f>IF(Table113[[#This Row],[T E]]&gt;=101,"Large",IF(Table113[[#This Row],[T E]]&gt;=51,"Medium",IF(Table113[[#This Row],[T E]]&gt;=11,"Small","Micro")))</f>
        <v>Small</v>
      </c>
      <c r="K40" s="154" t="s">
        <v>1823</v>
      </c>
      <c r="L40" s="154">
        <v>18</v>
      </c>
      <c r="M40" s="157">
        <v>12</v>
      </c>
      <c r="N40" s="158">
        <f>Table113[[#This Row],[Small Holders
M]]+Table113[[#This Row],[Small Holder 
F]]</f>
        <v>30</v>
      </c>
      <c r="O40" s="159" t="s">
        <v>1066</v>
      </c>
    </row>
    <row r="41" spans="1:15" ht="16.2" customHeight="1" x14ac:dyDescent="0.5">
      <c r="A41" s="154" t="s">
        <v>1738</v>
      </c>
      <c r="B41" s="153">
        <v>40</v>
      </c>
      <c r="C41" s="155" t="s">
        <v>75</v>
      </c>
      <c r="D41" s="154" t="s">
        <v>1074</v>
      </c>
      <c r="E41" s="154">
        <v>4</v>
      </c>
      <c r="F41" s="154">
        <v>1</v>
      </c>
      <c r="G41" s="154">
        <v>25</v>
      </c>
      <c r="H41" s="154">
        <v>5</v>
      </c>
      <c r="I41" s="161">
        <f>SUM(Table113[[#This Row],[P E M]:[C E F]])</f>
        <v>35</v>
      </c>
      <c r="J41" s="161" t="str">
        <f>IF(Table113[[#This Row],[T E]]&gt;=101,"Large",IF(Table113[[#This Row],[T E]]&gt;=51,"Medium",IF(Table113[[#This Row],[T E]]&gt;=11,"Small","Micro")))</f>
        <v>Small</v>
      </c>
      <c r="K41" s="154" t="s">
        <v>1206</v>
      </c>
      <c r="L41" s="154">
        <v>395</v>
      </c>
      <c r="M41" s="157">
        <v>387</v>
      </c>
      <c r="N41" s="158">
        <f>Table113[[#This Row],[Small Holders
M]]+Table113[[#This Row],[Small Holder 
F]]</f>
        <v>782</v>
      </c>
      <c r="O41" s="159" t="s">
        <v>1070</v>
      </c>
    </row>
    <row r="42" spans="1:15" ht="16.2" customHeight="1" x14ac:dyDescent="0.5">
      <c r="A42" s="154" t="s">
        <v>1683</v>
      </c>
      <c r="B42" s="153">
        <v>41</v>
      </c>
      <c r="C42" s="155" t="s">
        <v>75</v>
      </c>
      <c r="D42" s="154" t="s">
        <v>1074</v>
      </c>
      <c r="E42" s="154">
        <v>16</v>
      </c>
      <c r="F42" s="154">
        <v>5</v>
      </c>
      <c r="G42" s="154">
        <v>0</v>
      </c>
      <c r="H42" s="154">
        <v>0</v>
      </c>
      <c r="I42" s="161">
        <f>SUM(Table113[[#This Row],[P E M]:[C E F]])</f>
        <v>21</v>
      </c>
      <c r="J42" s="161" t="str">
        <f>IF(Table113[[#This Row],[T E]]&gt;=101,"Large",IF(Table113[[#This Row],[T E]]&gt;=51,"Medium",IF(Table113[[#This Row],[T E]]&gt;=11,"Small","Micro")))</f>
        <v>Small</v>
      </c>
      <c r="K42" s="154" t="s">
        <v>1082</v>
      </c>
      <c r="L42" s="154">
        <v>24</v>
      </c>
      <c r="M42" s="157">
        <v>15</v>
      </c>
      <c r="N42" s="158">
        <f>Table113[[#This Row],[Small Holders
M]]+Table113[[#This Row],[Small Holder 
F]]</f>
        <v>39</v>
      </c>
      <c r="O42" s="159" t="s">
        <v>1070</v>
      </c>
    </row>
    <row r="43" spans="1:15" ht="16.2" customHeight="1" x14ac:dyDescent="0.5">
      <c r="A43" s="154" t="s">
        <v>1670</v>
      </c>
      <c r="B43" s="153">
        <v>42</v>
      </c>
      <c r="C43" s="155" t="s">
        <v>75</v>
      </c>
      <c r="D43" s="154" t="s">
        <v>1074</v>
      </c>
      <c r="E43" s="154">
        <v>22</v>
      </c>
      <c r="F43" s="154">
        <v>9</v>
      </c>
      <c r="G43" s="154">
        <v>16</v>
      </c>
      <c r="H43" s="154">
        <v>8</v>
      </c>
      <c r="I43" s="161">
        <f>SUM(Table113[[#This Row],[P E M]:[C E F]])</f>
        <v>55</v>
      </c>
      <c r="J43" s="161" t="str">
        <f>IF(Table113[[#This Row],[T E]]&gt;=101,"Large",IF(Table113[[#This Row],[T E]]&gt;=51,"Medium",IF(Table113[[#This Row],[T E]]&gt;=11,"Small","Micro")))</f>
        <v>Medium</v>
      </c>
      <c r="K43" s="154" t="s">
        <v>1082</v>
      </c>
      <c r="L43" s="154">
        <v>138</v>
      </c>
      <c r="M43" s="157">
        <v>62</v>
      </c>
      <c r="N43" s="158">
        <f>Table113[[#This Row],[Small Holders
M]]+Table113[[#This Row],[Small Holder 
F]]</f>
        <v>200</v>
      </c>
      <c r="O43" s="159" t="s">
        <v>1070</v>
      </c>
    </row>
    <row r="44" spans="1:15" ht="16.2" customHeight="1" x14ac:dyDescent="0.5">
      <c r="A44" s="154" t="s">
        <v>1618</v>
      </c>
      <c r="B44" s="153">
        <v>43</v>
      </c>
      <c r="C44" s="155" t="s">
        <v>75</v>
      </c>
      <c r="D44" s="154" t="s">
        <v>1106</v>
      </c>
      <c r="E44" s="154">
        <v>46</v>
      </c>
      <c r="F44" s="154">
        <v>35</v>
      </c>
      <c r="G44" s="154"/>
      <c r="H44" s="154"/>
      <c r="I44" s="161">
        <f>SUM(Table113[[#This Row],[P E M]:[C E F]])</f>
        <v>81</v>
      </c>
      <c r="J44" s="161" t="str">
        <f>IF(Table113[[#This Row],[T E]]&gt;=101,"Large",IF(Table113[[#This Row],[T E]]&gt;=51,"Medium",IF(Table113[[#This Row],[T E]]&gt;=11,"Small","Micro")))</f>
        <v>Medium</v>
      </c>
      <c r="K44" s="154" t="s">
        <v>1138</v>
      </c>
      <c r="L44" s="154">
        <v>2528</v>
      </c>
      <c r="M44" s="157">
        <v>1668</v>
      </c>
      <c r="N44" s="158">
        <f>Table113[[#This Row],[Small Holders
M]]+Table113[[#This Row],[Small Holder 
F]]</f>
        <v>4196</v>
      </c>
      <c r="O44" s="159" t="s">
        <v>1070</v>
      </c>
    </row>
    <row r="45" spans="1:15" ht="16.2" customHeight="1" x14ac:dyDescent="0.5">
      <c r="A45" s="154" t="s">
        <v>1602</v>
      </c>
      <c r="B45" s="153">
        <v>44</v>
      </c>
      <c r="C45" s="155" t="s">
        <v>75</v>
      </c>
      <c r="D45" s="154" t="s">
        <v>1130</v>
      </c>
      <c r="E45" s="154">
        <v>5</v>
      </c>
      <c r="F45" s="154"/>
      <c r="G45" s="154">
        <v>3</v>
      </c>
      <c r="H45" s="154">
        <v>3</v>
      </c>
      <c r="I45" s="161">
        <f>SUM(Table113[[#This Row],[P E M]:[C E F]])</f>
        <v>11</v>
      </c>
      <c r="J45" s="161" t="str">
        <f>IF(Table113[[#This Row],[T E]]&gt;=101,"Large",IF(Table113[[#This Row],[T E]]&gt;=51,"Medium",IF(Table113[[#This Row],[T E]]&gt;=11,"Small","Micro")))</f>
        <v>Small</v>
      </c>
      <c r="K45" s="154" t="s">
        <v>1140</v>
      </c>
      <c r="L45" s="154">
        <v>12</v>
      </c>
      <c r="M45" s="157">
        <v>8</v>
      </c>
      <c r="N45" s="158">
        <f>Table113[[#This Row],[Small Holders
M]]+Table113[[#This Row],[Small Holder 
F]]</f>
        <v>20</v>
      </c>
      <c r="O45" s="159" t="s">
        <v>1070</v>
      </c>
    </row>
    <row r="46" spans="1:15" ht="16.2" customHeight="1" x14ac:dyDescent="0.5">
      <c r="A46" s="154" t="s">
        <v>1587</v>
      </c>
      <c r="B46" s="153">
        <v>45</v>
      </c>
      <c r="C46" s="155" t="s">
        <v>75</v>
      </c>
      <c r="D46" s="154" t="s">
        <v>1074</v>
      </c>
      <c r="E46" s="154">
        <v>11</v>
      </c>
      <c r="F46" s="154">
        <v>6</v>
      </c>
      <c r="G46" s="154">
        <v>17</v>
      </c>
      <c r="H46" s="154">
        <v>0</v>
      </c>
      <c r="I46" s="161">
        <f>SUM(Table113[[#This Row],[P E M]:[C E F]])</f>
        <v>34</v>
      </c>
      <c r="J46" s="161" t="str">
        <f>IF(Table113[[#This Row],[T E]]&gt;=101,"Large",IF(Table113[[#This Row],[T E]]&gt;=51,"Medium",IF(Table113[[#This Row],[T E]]&gt;=11,"Small","Micro")))</f>
        <v>Small</v>
      </c>
      <c r="K46" s="154" t="s">
        <v>1538</v>
      </c>
      <c r="L46" s="154">
        <v>675</v>
      </c>
      <c r="M46" s="157">
        <v>432</v>
      </c>
      <c r="N46" s="158">
        <f>Table113[[#This Row],[Small Holders
M]]+Table113[[#This Row],[Small Holder 
F]]</f>
        <v>1107</v>
      </c>
      <c r="O46" s="159" t="s">
        <v>1070</v>
      </c>
    </row>
    <row r="47" spans="1:15" ht="16.2" customHeight="1" x14ac:dyDescent="0.5">
      <c r="A47" s="154" t="s">
        <v>1575</v>
      </c>
      <c r="B47" s="153">
        <v>46</v>
      </c>
      <c r="C47" s="155" t="s">
        <v>75</v>
      </c>
      <c r="D47" s="154" t="s">
        <v>1106</v>
      </c>
      <c r="E47" s="154">
        <v>23</v>
      </c>
      <c r="F47" s="154">
        <v>15</v>
      </c>
      <c r="G47" s="154"/>
      <c r="H47" s="154"/>
      <c r="I47" s="161">
        <f>SUM(Table113[[#This Row],[P E M]:[C E F]])</f>
        <v>38</v>
      </c>
      <c r="J47" s="161" t="str">
        <f>IF(Table113[[#This Row],[T E]]&gt;=101,"Large",IF(Table113[[#This Row],[T E]]&gt;=51,"Medium",IF(Table113[[#This Row],[T E]]&gt;=11,"Small","Micro")))</f>
        <v>Small</v>
      </c>
      <c r="K47" s="154" t="s">
        <v>1138</v>
      </c>
      <c r="L47" s="154">
        <v>300</v>
      </c>
      <c r="M47" s="157">
        <v>200</v>
      </c>
      <c r="N47" s="158">
        <f>Table113[[#This Row],[Small Holders
M]]+Table113[[#This Row],[Small Holder 
F]]</f>
        <v>500</v>
      </c>
      <c r="O47" s="159" t="s">
        <v>1070</v>
      </c>
    </row>
    <row r="48" spans="1:15" ht="16.2" customHeight="1" x14ac:dyDescent="0.5">
      <c r="A48" s="154" t="s">
        <v>1564</v>
      </c>
      <c r="B48" s="153">
        <v>47</v>
      </c>
      <c r="C48" s="155" t="s">
        <v>75</v>
      </c>
      <c r="D48" s="154" t="s">
        <v>1074</v>
      </c>
      <c r="E48" s="154">
        <v>35</v>
      </c>
      <c r="F48" s="154">
        <v>9</v>
      </c>
      <c r="G48" s="154"/>
      <c r="H48" s="154"/>
      <c r="I48" s="161">
        <f>SUM(Table113[[#This Row],[P E M]:[C E F]])</f>
        <v>44</v>
      </c>
      <c r="J48" s="161" t="str">
        <f>IF(Table113[[#This Row],[T E]]&gt;=101,"Large",IF(Table113[[#This Row],[T E]]&gt;=51,"Medium",IF(Table113[[#This Row],[T E]]&gt;=11,"Small","Micro")))</f>
        <v>Small</v>
      </c>
      <c r="K48" s="154" t="s">
        <v>1082</v>
      </c>
      <c r="L48" s="154">
        <v>6905</v>
      </c>
      <c r="M48" s="157">
        <v>1728</v>
      </c>
      <c r="N48" s="158">
        <f>Table113[[#This Row],[Small Holders
M]]+Table113[[#This Row],[Small Holder 
F]]</f>
        <v>8633</v>
      </c>
      <c r="O48" s="159" t="s">
        <v>1070</v>
      </c>
    </row>
    <row r="49" spans="1:15" ht="16.2" customHeight="1" x14ac:dyDescent="0.5">
      <c r="A49" s="154" t="s">
        <v>1559</v>
      </c>
      <c r="B49" s="153">
        <v>48</v>
      </c>
      <c r="C49" s="155" t="s">
        <v>75</v>
      </c>
      <c r="D49" s="154" t="s">
        <v>1068</v>
      </c>
      <c r="E49" s="154">
        <v>14</v>
      </c>
      <c r="F49" s="154">
        <v>11</v>
      </c>
      <c r="G49" s="154">
        <v>26</v>
      </c>
      <c r="H49" s="154">
        <v>15</v>
      </c>
      <c r="I49" s="161">
        <f>SUM(Table113[[#This Row],[P E M]:[C E F]])</f>
        <v>66</v>
      </c>
      <c r="J49" s="161" t="str">
        <f>IF(Table113[[#This Row],[T E]]&gt;=101,"Large",IF(Table113[[#This Row],[T E]]&gt;=51,"Medium",IF(Table113[[#This Row],[T E]]&gt;=11,"Small","Micro")))</f>
        <v>Medium</v>
      </c>
      <c r="K49" s="154" t="s">
        <v>1508</v>
      </c>
      <c r="L49" s="154">
        <v>818</v>
      </c>
      <c r="M49" s="157">
        <v>109</v>
      </c>
      <c r="N49" s="158">
        <f>Table113[[#This Row],[Small Holders
M]]+Table113[[#This Row],[Small Holder 
F]]</f>
        <v>927</v>
      </c>
      <c r="O49" s="159" t="s">
        <v>1070</v>
      </c>
    </row>
    <row r="50" spans="1:15" ht="16.2" customHeight="1" x14ac:dyDescent="0.5">
      <c r="A50" s="193" t="s">
        <v>1554</v>
      </c>
      <c r="B50" s="153">
        <v>49</v>
      </c>
      <c r="C50" s="155" t="s">
        <v>1094</v>
      </c>
      <c r="D50" s="154" t="s">
        <v>1074</v>
      </c>
      <c r="E50" s="154"/>
      <c r="F50" s="154"/>
      <c r="G50" s="154"/>
      <c r="H50" s="154">
        <v>11</v>
      </c>
      <c r="I50" s="161">
        <f>SUM(Table113[[#This Row],[P E M]:[C E F]])</f>
        <v>11</v>
      </c>
      <c r="J50" s="161" t="str">
        <f>IF(Table113[[#This Row],[T E]]&gt;=101,"Large",IF(Table113[[#This Row],[T E]]&gt;=51,"Medium",IF(Table113[[#This Row],[T E]]&gt;=11,"Small","Micro")))</f>
        <v>Small</v>
      </c>
      <c r="K50" s="154" t="s">
        <v>1485</v>
      </c>
      <c r="L50" s="154">
        <v>4</v>
      </c>
      <c r="M50" s="157">
        <v>15</v>
      </c>
      <c r="N50" s="158">
        <f>Table113[[#This Row],[Small Holders
M]]+Table113[[#This Row],[Small Holder 
F]]</f>
        <v>19</v>
      </c>
      <c r="O50" s="159" t="s">
        <v>1095</v>
      </c>
    </row>
    <row r="51" spans="1:15" ht="16.2" customHeight="1" x14ac:dyDescent="0.5">
      <c r="A51" s="193" t="s">
        <v>1488</v>
      </c>
      <c r="B51" s="153">
        <v>50</v>
      </c>
      <c r="C51" s="155" t="s">
        <v>75</v>
      </c>
      <c r="D51" s="154" t="s">
        <v>1074</v>
      </c>
      <c r="E51" s="154"/>
      <c r="F51" s="154"/>
      <c r="G51" s="154"/>
      <c r="H51" s="154">
        <v>11</v>
      </c>
      <c r="I51" s="161">
        <f>SUM(Table113[[#This Row],[P E M]:[C E F]])</f>
        <v>11</v>
      </c>
      <c r="J51" s="161" t="str">
        <f>IF(Table113[[#This Row],[T E]]&gt;=101,"Large",IF(Table113[[#This Row],[T E]]&gt;=51,"Medium",IF(Table113[[#This Row],[T E]]&gt;=11,"Small","Micro")))</f>
        <v>Small</v>
      </c>
      <c r="K51" s="154" t="s">
        <v>1489</v>
      </c>
      <c r="L51" s="154">
        <v>19</v>
      </c>
      <c r="M51" s="157">
        <v>12</v>
      </c>
      <c r="N51" s="170">
        <f>Table113[[#This Row],[Small Holders
M]]+Table113[[#This Row],[Small Holder 
F]]</f>
        <v>31</v>
      </c>
      <c r="O51" s="159" t="s">
        <v>1070</v>
      </c>
    </row>
    <row r="52" spans="1:15" ht="16.2" customHeight="1" x14ac:dyDescent="0.5">
      <c r="A52" s="193" t="s">
        <v>1473</v>
      </c>
      <c r="B52" s="153">
        <v>51</v>
      </c>
      <c r="C52" s="155" t="s">
        <v>75</v>
      </c>
      <c r="D52" s="154" t="s">
        <v>1074</v>
      </c>
      <c r="E52" s="154"/>
      <c r="F52" s="154"/>
      <c r="G52" s="154"/>
      <c r="H52" s="154">
        <v>11</v>
      </c>
      <c r="I52" s="161">
        <f>SUM(Table113[[#This Row],[P E M]:[C E F]])</f>
        <v>11</v>
      </c>
      <c r="J52" s="161" t="str">
        <f>IF(Table113[[#This Row],[T E]]&gt;=101,"Large",IF(Table113[[#This Row],[T E]]&gt;=51,"Medium",IF(Table113[[#This Row],[T E]]&gt;=11,"Small","Micro")))</f>
        <v>Small</v>
      </c>
      <c r="K52" s="154" t="s">
        <v>1469</v>
      </c>
      <c r="L52" s="154">
        <v>38</v>
      </c>
      <c r="M52" s="157">
        <v>2</v>
      </c>
      <c r="N52" s="170">
        <f>Table113[[#This Row],[Small Holders
M]]+Table113[[#This Row],[Small Holder 
F]]</f>
        <v>40</v>
      </c>
      <c r="O52" s="159" t="s">
        <v>1070</v>
      </c>
    </row>
    <row r="53" spans="1:15" ht="16.2" customHeight="1" x14ac:dyDescent="0.5">
      <c r="A53" s="154" t="s">
        <v>1465</v>
      </c>
      <c r="B53" s="153">
        <v>52</v>
      </c>
      <c r="C53" s="155" t="s">
        <v>75</v>
      </c>
      <c r="D53" s="154" t="s">
        <v>1068</v>
      </c>
      <c r="E53" s="154">
        <v>18</v>
      </c>
      <c r="F53" s="154">
        <v>8</v>
      </c>
      <c r="G53" s="154">
        <v>27</v>
      </c>
      <c r="H53" s="154">
        <v>14</v>
      </c>
      <c r="I53" s="161">
        <f>SUM(Table113[[#This Row],[P E M]:[C E F]])</f>
        <v>67</v>
      </c>
      <c r="J53" s="161" t="str">
        <f>IF(Table113[[#This Row],[T E]]&gt;=101,"Large",IF(Table113[[#This Row],[T E]]&gt;=51,"Medium",IF(Table113[[#This Row],[T E]]&gt;=11,"Small","Micro")))</f>
        <v>Medium</v>
      </c>
      <c r="K53" s="154" t="s">
        <v>1466</v>
      </c>
      <c r="L53" s="154">
        <v>18</v>
      </c>
      <c r="M53" s="157">
        <v>3</v>
      </c>
      <c r="N53" s="171">
        <f>Table113[[#This Row],[Small Holders
M]]+Table113[[#This Row],[Small Holder 
F]]</f>
        <v>21</v>
      </c>
      <c r="O53" s="159" t="s">
        <v>1070</v>
      </c>
    </row>
    <row r="54" spans="1:15" ht="16.2" customHeight="1" x14ac:dyDescent="0.5">
      <c r="A54" s="154" t="s">
        <v>1278</v>
      </c>
      <c r="B54" s="153">
        <v>53</v>
      </c>
      <c r="C54" s="155" t="s">
        <v>75</v>
      </c>
      <c r="D54" s="154" t="s">
        <v>1068</v>
      </c>
      <c r="E54" s="154">
        <v>15</v>
      </c>
      <c r="F54" s="154">
        <v>6</v>
      </c>
      <c r="G54" s="154">
        <v>23</v>
      </c>
      <c r="H54" s="154">
        <v>7</v>
      </c>
      <c r="I54" s="161">
        <f>SUM(Table113[[#This Row],[P E M]:[C E F]])</f>
        <v>51</v>
      </c>
      <c r="J54" s="161" t="str">
        <f>IF(Table113[[#This Row],[T E]]&gt;=101,"Large",IF(Table113[[#This Row],[T E]]&gt;=51,"Medium",IF(Table113[[#This Row],[T E]]&gt;=11,"Small","Micro")))</f>
        <v>Medium</v>
      </c>
      <c r="K54" s="154" t="s">
        <v>1279</v>
      </c>
      <c r="L54" s="154">
        <v>19</v>
      </c>
      <c r="M54" s="157">
        <v>6</v>
      </c>
      <c r="N54" s="170">
        <f>Table113[[#This Row],[Small Holders
M]]+Table113[[#This Row],[Small Holder 
F]]</f>
        <v>25</v>
      </c>
      <c r="O54" s="159" t="s">
        <v>1070</v>
      </c>
    </row>
    <row r="55" spans="1:15" ht="16.2" customHeight="1" x14ac:dyDescent="0.5">
      <c r="A55" s="193" t="s">
        <v>1208</v>
      </c>
      <c r="B55" s="153">
        <v>54</v>
      </c>
      <c r="C55" s="155" t="s">
        <v>75</v>
      </c>
      <c r="D55" s="154" t="s">
        <v>1074</v>
      </c>
      <c r="E55" s="154"/>
      <c r="F55" s="154"/>
      <c r="G55" s="154"/>
      <c r="H55" s="154">
        <v>11</v>
      </c>
      <c r="I55" s="161">
        <f>SUM(Table113[[#This Row],[P E M]:[C E F]])</f>
        <v>11</v>
      </c>
      <c r="J55" s="161" t="str">
        <f>IF(Table113[[#This Row],[T E]]&gt;=101,"Large",IF(Table113[[#This Row],[T E]]&gt;=51,"Medium",IF(Table113[[#This Row],[T E]]&gt;=11,"Small","Micro")))</f>
        <v>Small</v>
      </c>
      <c r="K55" s="154" t="s">
        <v>1206</v>
      </c>
      <c r="L55" s="154">
        <v>29</v>
      </c>
      <c r="M55" s="157">
        <v>6</v>
      </c>
      <c r="N55" s="165">
        <f>Table113[[#This Row],[Small Holders
M]]+Table113[[#This Row],[Small Holder 
F]]</f>
        <v>35</v>
      </c>
      <c r="O55" s="159" t="s">
        <v>1070</v>
      </c>
    </row>
    <row r="56" spans="1:15" ht="16.2" customHeight="1" x14ac:dyDescent="0.5">
      <c r="A56" s="193" t="s">
        <v>1205</v>
      </c>
      <c r="B56" s="153">
        <v>55</v>
      </c>
      <c r="C56" s="155" t="s">
        <v>75</v>
      </c>
      <c r="D56" s="154" t="s">
        <v>1074</v>
      </c>
      <c r="E56" s="154"/>
      <c r="F56" s="154"/>
      <c r="G56" s="154"/>
      <c r="H56" s="154">
        <v>11</v>
      </c>
      <c r="I56" s="161">
        <f>SUM(Table113[[#This Row],[P E M]:[C E F]])</f>
        <v>11</v>
      </c>
      <c r="J56" s="161" t="str">
        <f>IF(Table113[[#This Row],[T E]]&gt;=101,"Large",IF(Table113[[#This Row],[T E]]&gt;=51,"Medium",IF(Table113[[#This Row],[T E]]&gt;=11,"Small","Micro")))</f>
        <v>Small</v>
      </c>
      <c r="K56" s="154" t="s">
        <v>1206</v>
      </c>
      <c r="L56" s="154">
        <v>14</v>
      </c>
      <c r="M56" s="157">
        <v>1</v>
      </c>
      <c r="N56" s="164">
        <f>Table113[[#This Row],[Small Holders
M]]+Table113[[#This Row],[Small Holder 
F]]</f>
        <v>15</v>
      </c>
      <c r="O56" s="159" t="s">
        <v>1070</v>
      </c>
    </row>
    <row r="57" spans="1:15" ht="16.2" customHeight="1" x14ac:dyDescent="0.5">
      <c r="A57" s="193" t="s">
        <v>1193</v>
      </c>
      <c r="B57" s="153">
        <v>56</v>
      </c>
      <c r="C57" s="155" t="s">
        <v>75</v>
      </c>
      <c r="D57" s="154" t="s">
        <v>1074</v>
      </c>
      <c r="E57" s="154"/>
      <c r="F57" s="154"/>
      <c r="G57" s="154"/>
      <c r="H57" s="154">
        <v>11</v>
      </c>
      <c r="I57" s="161">
        <f>SUM(Table113[[#This Row],[P E M]:[C E F]])</f>
        <v>11</v>
      </c>
      <c r="J57" s="161" t="str">
        <f>IF(Table113[[#This Row],[T E]]&gt;=101,"Large",IF(Table113[[#This Row],[T E]]&gt;=51,"Medium",IF(Table113[[#This Row],[T E]]&gt;=11,"Small","Micro")))</f>
        <v>Small</v>
      </c>
      <c r="K57" s="154" t="s">
        <v>1194</v>
      </c>
      <c r="L57" s="154">
        <v>27</v>
      </c>
      <c r="M57" s="157">
        <v>13</v>
      </c>
      <c r="N57" s="166">
        <f>Table113[[#This Row],[Small Holders
M]]+Table113[[#This Row],[Small Holder 
F]]</f>
        <v>40</v>
      </c>
      <c r="O57" s="159" t="s">
        <v>1070</v>
      </c>
    </row>
    <row r="58" spans="1:15" ht="16.2" customHeight="1" x14ac:dyDescent="0.5">
      <c r="A58" s="154" t="s">
        <v>1081</v>
      </c>
      <c r="B58" s="153">
        <v>57</v>
      </c>
      <c r="C58" s="155" t="s">
        <v>75</v>
      </c>
      <c r="D58" s="154" t="s">
        <v>1068</v>
      </c>
      <c r="E58" s="154">
        <v>4</v>
      </c>
      <c r="F58" s="154">
        <v>1</v>
      </c>
      <c r="G58" s="154">
        <v>3</v>
      </c>
      <c r="H58" s="154">
        <v>13</v>
      </c>
      <c r="I58" s="161">
        <f>SUM(Table113[[#This Row],[P E M]:[C E F]])</f>
        <v>21</v>
      </c>
      <c r="J58" s="161" t="str">
        <f>IF(Table113[[#This Row],[T E]]&gt;=101,"Large",IF(Table113[[#This Row],[T E]]&gt;=51,"Medium",IF(Table113[[#This Row],[T E]]&gt;=11,"Small","Micro")))</f>
        <v>Small</v>
      </c>
      <c r="K58" s="154" t="s">
        <v>1069</v>
      </c>
      <c r="L58" s="154">
        <v>95</v>
      </c>
      <c r="M58" s="157">
        <v>125</v>
      </c>
      <c r="N58" s="158">
        <f>Table113[[#This Row],[Small Holders
M]]+Table113[[#This Row],[Small Holder 
F]]</f>
        <v>220</v>
      </c>
      <c r="O58" s="159" t="s">
        <v>1070</v>
      </c>
    </row>
    <row r="59" spans="1:15" ht="16.2" customHeight="1" x14ac:dyDescent="0.5">
      <c r="A59" s="154" t="s">
        <v>1867</v>
      </c>
      <c r="B59" s="153">
        <v>58</v>
      </c>
      <c r="C59" s="155" t="s">
        <v>75</v>
      </c>
      <c r="D59" s="154" t="s">
        <v>1068</v>
      </c>
      <c r="E59" s="154">
        <v>18</v>
      </c>
      <c r="F59" s="154">
        <v>5</v>
      </c>
      <c r="G59" s="154"/>
      <c r="H59" s="154"/>
      <c r="I59" s="161">
        <f>SUM(Table113[[#This Row],[P E M]:[C E F]])</f>
        <v>23</v>
      </c>
      <c r="J59" s="161" t="str">
        <f>IF(Table113[[#This Row],[T E]]&gt;=101,"Large",IF(Table113[[#This Row],[T E]]&gt;=51,"Medium",IF(Table113[[#This Row],[T E]]&gt;=11,"Small","Micro")))</f>
        <v>Small</v>
      </c>
      <c r="K59" s="154" t="s">
        <v>1381</v>
      </c>
      <c r="L59" s="154">
        <v>18</v>
      </c>
      <c r="M59" s="157">
        <v>5</v>
      </c>
      <c r="N59" s="158">
        <f>Table113[[#This Row],[Small Holders
M]]+Table113[[#This Row],[Small Holder 
F]]</f>
        <v>23</v>
      </c>
      <c r="O59" s="159" t="s">
        <v>1066</v>
      </c>
    </row>
    <row r="60" spans="1:15" ht="16.2" customHeight="1" x14ac:dyDescent="0.5">
      <c r="A60" s="163" t="s">
        <v>1115</v>
      </c>
      <c r="B60" s="153">
        <v>59</v>
      </c>
      <c r="C60" s="162" t="s">
        <v>75</v>
      </c>
      <c r="D60" s="163" t="s">
        <v>1074</v>
      </c>
      <c r="E60" s="154">
        <v>15</v>
      </c>
      <c r="F60" s="154">
        <v>2</v>
      </c>
      <c r="G60" s="154"/>
      <c r="H60" s="154"/>
      <c r="I60" s="154">
        <f>SUM(Table113[[#This Row],[P E M]:[C E F]])</f>
        <v>17</v>
      </c>
      <c r="J60" s="154" t="str">
        <f>IF(Table113[[#This Row],[T E]]&gt;=101,"Large",IF(Table113[[#This Row],[T E]]&gt;=51,"Medium",IF(Table113[[#This Row],[T E]]&gt;=11,"Small","Micro")))</f>
        <v>Small</v>
      </c>
      <c r="K60" s="154" t="s">
        <v>1082</v>
      </c>
      <c r="L60" s="154">
        <v>43</v>
      </c>
      <c r="M60" s="157">
        <v>24</v>
      </c>
      <c r="N60" s="166">
        <f>Table113[[#This Row],[Small Holders
M]]+Table113[[#This Row],[Small Holder 
F]]</f>
        <v>67</v>
      </c>
      <c r="O60" s="159" t="s">
        <v>1070</v>
      </c>
    </row>
    <row r="61" spans="1:15" ht="16.2" customHeight="1" x14ac:dyDescent="0.5">
      <c r="A61" s="197" t="s">
        <v>1088</v>
      </c>
      <c r="B61" s="153">
        <v>60</v>
      </c>
      <c r="C61" s="162" t="s">
        <v>75</v>
      </c>
      <c r="D61" s="154" t="s">
        <v>1083</v>
      </c>
      <c r="E61" s="154">
        <v>6</v>
      </c>
      <c r="F61" s="154">
        <v>6</v>
      </c>
      <c r="G61" s="154"/>
      <c r="H61" s="154"/>
      <c r="I61" s="154">
        <f>SUM(Table113[[#This Row],[P E M]:[C E F]])</f>
        <v>12</v>
      </c>
      <c r="J61" s="154" t="str">
        <f>IF(Table113[[#This Row],[T E]]&gt;=101,"Large",IF(Table113[[#This Row],[T E]]&gt;=51,"Medium",IF(Table113[[#This Row],[T E]]&gt;=11,"Small","Micro")))</f>
        <v>Small</v>
      </c>
      <c r="K61" s="154" t="s">
        <v>1084</v>
      </c>
      <c r="L61" s="154">
        <v>6</v>
      </c>
      <c r="M61" s="157">
        <v>6</v>
      </c>
      <c r="N61" s="158">
        <f>Table113[[#This Row],[Small Holders
M]]+Table113[[#This Row],[Small Holder 
F]]</f>
        <v>12</v>
      </c>
      <c r="O61" s="159" t="s">
        <v>1070</v>
      </c>
    </row>
    <row r="62" spans="1:15" ht="16.2" customHeight="1" x14ac:dyDescent="0.5">
      <c r="A62" s="197" t="s">
        <v>1089</v>
      </c>
      <c r="B62" s="153">
        <v>61</v>
      </c>
      <c r="C62" s="162" t="s">
        <v>75</v>
      </c>
      <c r="D62" s="154" t="s">
        <v>1083</v>
      </c>
      <c r="E62" s="154">
        <v>11</v>
      </c>
      <c r="F62" s="154">
        <v>4</v>
      </c>
      <c r="G62" s="154"/>
      <c r="H62" s="154"/>
      <c r="I62" s="154">
        <f>SUM(Table113[[#This Row],[P E M]:[C E F]])</f>
        <v>15</v>
      </c>
      <c r="J62" s="154" t="str">
        <f>IF(Table113[[#This Row],[T E]]&gt;=101,"Large",IF(Table113[[#This Row],[T E]]&gt;=51,"Medium",IF(Table113[[#This Row],[T E]]&gt;=11,"Small","Micro")))</f>
        <v>Small</v>
      </c>
      <c r="K62" s="154" t="s">
        <v>1084</v>
      </c>
      <c r="L62" s="154">
        <v>11</v>
      </c>
      <c r="M62" s="157">
        <v>4</v>
      </c>
      <c r="N62" s="158">
        <f>Table113[[#This Row],[Small Holders
M]]+Table113[[#This Row],[Small Holder 
F]]</f>
        <v>15</v>
      </c>
      <c r="O62" s="159" t="s">
        <v>1070</v>
      </c>
    </row>
    <row r="63" spans="1:15" ht="16.2" customHeight="1" x14ac:dyDescent="0.5">
      <c r="A63" s="197" t="s">
        <v>1102</v>
      </c>
      <c r="B63" s="153">
        <v>62</v>
      </c>
      <c r="C63" s="162" t="s">
        <v>75</v>
      </c>
      <c r="D63" s="154" t="s">
        <v>1083</v>
      </c>
      <c r="E63" s="163">
        <v>12</v>
      </c>
      <c r="F63" s="163">
        <v>19</v>
      </c>
      <c r="G63" s="154"/>
      <c r="H63" s="154"/>
      <c r="I63" s="154">
        <f>SUM(Table113[[#This Row],[P E M]:[C E F]])</f>
        <v>31</v>
      </c>
      <c r="J63" s="154" t="str">
        <f>IF(Table113[[#This Row],[T E]]&gt;=101,"Large",IF(Table113[[#This Row],[T E]]&gt;=51,"Medium",IF(Table113[[#This Row],[T E]]&gt;=11,"Small","Micro")))</f>
        <v>Small</v>
      </c>
      <c r="K63" s="154" t="s">
        <v>1084</v>
      </c>
      <c r="L63" s="154">
        <v>66</v>
      </c>
      <c r="M63" s="157">
        <v>82</v>
      </c>
      <c r="N63" s="158">
        <f>Table113[[#This Row],[Small Holders
M]]+Table113[[#This Row],[Small Holder 
F]]</f>
        <v>148</v>
      </c>
      <c r="O63" s="159" t="s">
        <v>1070</v>
      </c>
    </row>
    <row r="64" spans="1:15" ht="16.2" customHeight="1" x14ac:dyDescent="0.5">
      <c r="A64" s="163" t="s">
        <v>1135</v>
      </c>
      <c r="B64" s="153">
        <v>63</v>
      </c>
      <c r="C64" s="162" t="s">
        <v>75</v>
      </c>
      <c r="D64" s="163" t="s">
        <v>1072</v>
      </c>
      <c r="E64" s="154">
        <v>21</v>
      </c>
      <c r="F64" s="154">
        <v>8</v>
      </c>
      <c r="G64" s="154">
        <v>17</v>
      </c>
      <c r="H64" s="154">
        <v>5</v>
      </c>
      <c r="I64" s="154">
        <f>SUM(Table113[[#This Row],[P E M]:[C E F]])</f>
        <v>51</v>
      </c>
      <c r="J64" s="154" t="str">
        <f>IF(Table113[[#This Row],[T E]]&gt;=101,"Large",IF(Table113[[#This Row],[T E]]&gt;=51,"Medium",IF(Table113[[#This Row],[T E]]&gt;=11,"Small","Micro")))</f>
        <v>Medium</v>
      </c>
      <c r="K64" s="154" t="s">
        <v>1136</v>
      </c>
      <c r="L64" s="154">
        <v>1254</v>
      </c>
      <c r="M64" s="157">
        <v>987</v>
      </c>
      <c r="N64" s="166">
        <f>Table113[[#This Row],[Small Holders
M]]+Table113[[#This Row],[Small Holder 
F]]</f>
        <v>2241</v>
      </c>
      <c r="O64" s="159" t="s">
        <v>1070</v>
      </c>
    </row>
    <row r="65" spans="1:15" ht="16.2" customHeight="1" x14ac:dyDescent="0.5">
      <c r="A65" s="194" t="s">
        <v>1137</v>
      </c>
      <c r="B65" s="153">
        <v>64</v>
      </c>
      <c r="C65" s="162" t="s">
        <v>75</v>
      </c>
      <c r="D65" s="154" t="s">
        <v>1106</v>
      </c>
      <c r="E65" s="154">
        <v>3</v>
      </c>
      <c r="F65" s="154">
        <v>1</v>
      </c>
      <c r="G65" s="154">
        <v>8</v>
      </c>
      <c r="H65" s="154">
        <v>7</v>
      </c>
      <c r="I65" s="154">
        <f>SUM(Table113[[#This Row],[P E M]:[C E F]])</f>
        <v>19</v>
      </c>
      <c r="J65" s="154" t="str">
        <f>IF(Table113[[#This Row],[T E]]&gt;=101,"Large",IF(Table113[[#This Row],[T E]]&gt;=51,"Medium",IF(Table113[[#This Row],[T E]]&gt;=11,"Small","Micro")))</f>
        <v>Small</v>
      </c>
      <c r="K65" s="154" t="s">
        <v>1138</v>
      </c>
      <c r="L65" s="154">
        <v>32</v>
      </c>
      <c r="M65" s="157">
        <v>37</v>
      </c>
      <c r="N65" s="165">
        <f>Table113[[#This Row],[Small Holders
M]]+Table113[[#This Row],[Small Holder 
F]]</f>
        <v>69</v>
      </c>
      <c r="O65" s="159" t="s">
        <v>1070</v>
      </c>
    </row>
    <row r="66" spans="1:15" ht="16.2" customHeight="1" x14ac:dyDescent="0.5">
      <c r="A66" s="197" t="s">
        <v>1172</v>
      </c>
      <c r="B66" s="153">
        <v>65</v>
      </c>
      <c r="C66" s="162" t="s">
        <v>75</v>
      </c>
      <c r="D66" s="154" t="s">
        <v>1083</v>
      </c>
      <c r="E66" s="154">
        <v>12</v>
      </c>
      <c r="F66" s="154">
        <v>3</v>
      </c>
      <c r="G66" s="154"/>
      <c r="H66" s="154"/>
      <c r="I66" s="154">
        <f>SUM(Table113[[#This Row],[P E M]:[C E F]])</f>
        <v>15</v>
      </c>
      <c r="J66" s="154" t="str">
        <f>IF(Table113[[#This Row],[T E]]&gt;=101,"Large",IF(Table113[[#This Row],[T E]]&gt;=51,"Medium",IF(Table113[[#This Row],[T E]]&gt;=11,"Small","Micro")))</f>
        <v>Small</v>
      </c>
      <c r="K66" s="154" t="s">
        <v>1084</v>
      </c>
      <c r="L66" s="154">
        <v>12</v>
      </c>
      <c r="M66" s="157">
        <v>3</v>
      </c>
      <c r="N66" s="158">
        <f>Table113[[#This Row],[Small Holders
M]]+Table113[[#This Row],[Small Holder 
F]]</f>
        <v>15</v>
      </c>
      <c r="O66" s="159" t="s">
        <v>1070</v>
      </c>
    </row>
    <row r="67" spans="1:15" ht="16.2" customHeight="1" x14ac:dyDescent="0.5">
      <c r="A67" s="197" t="s">
        <v>1173</v>
      </c>
      <c r="B67" s="153">
        <v>66</v>
      </c>
      <c r="C67" s="162" t="s">
        <v>75</v>
      </c>
      <c r="D67" s="154" t="s">
        <v>1083</v>
      </c>
      <c r="E67" s="154">
        <v>9</v>
      </c>
      <c r="F67" s="154">
        <v>3</v>
      </c>
      <c r="G67" s="154"/>
      <c r="H67" s="154"/>
      <c r="I67" s="154">
        <f>SUM(Table113[[#This Row],[P E M]:[C E F]])</f>
        <v>12</v>
      </c>
      <c r="J67" s="154" t="str">
        <f>IF(Table113[[#This Row],[T E]]&gt;=101,"Large",IF(Table113[[#This Row],[T E]]&gt;=51,"Medium",IF(Table113[[#This Row],[T E]]&gt;=11,"Small","Micro")))</f>
        <v>Small</v>
      </c>
      <c r="K67" s="154" t="s">
        <v>1084</v>
      </c>
      <c r="L67" s="154">
        <v>9</v>
      </c>
      <c r="M67" s="157">
        <v>3</v>
      </c>
      <c r="N67" s="158">
        <f>Table113[[#This Row],[Small Holders
M]]+Table113[[#This Row],[Small Holder 
F]]</f>
        <v>12</v>
      </c>
      <c r="O67" s="159" t="s">
        <v>1070</v>
      </c>
    </row>
    <row r="68" spans="1:15" ht="16.2" customHeight="1" x14ac:dyDescent="0.5">
      <c r="A68" s="197" t="s">
        <v>1212</v>
      </c>
      <c r="B68" s="153">
        <v>67</v>
      </c>
      <c r="C68" s="162" t="s">
        <v>75</v>
      </c>
      <c r="D68" s="154" t="s">
        <v>1083</v>
      </c>
      <c r="E68" s="154">
        <v>11</v>
      </c>
      <c r="F68" s="154">
        <v>2</v>
      </c>
      <c r="G68" s="154"/>
      <c r="H68" s="154"/>
      <c r="I68" s="154">
        <f>SUM(Table113[[#This Row],[P E M]:[C E F]])</f>
        <v>13</v>
      </c>
      <c r="J68" s="154" t="str">
        <f>IF(Table113[[#This Row],[T E]]&gt;=101,"Large",IF(Table113[[#This Row],[T E]]&gt;=51,"Medium",IF(Table113[[#This Row],[T E]]&gt;=11,"Small","Micro")))</f>
        <v>Small</v>
      </c>
      <c r="K68" s="154" t="s">
        <v>1084</v>
      </c>
      <c r="L68" s="154">
        <v>11</v>
      </c>
      <c r="M68" s="157">
        <v>2</v>
      </c>
      <c r="N68" s="158">
        <f>Table113[[#This Row],[Small Holders
M]]+Table113[[#This Row],[Small Holder 
F]]</f>
        <v>13</v>
      </c>
      <c r="O68" s="159" t="s">
        <v>1070</v>
      </c>
    </row>
    <row r="69" spans="1:15" ht="16.2" customHeight="1" x14ac:dyDescent="0.5">
      <c r="A69" s="197" t="s">
        <v>1305</v>
      </c>
      <c r="B69" s="153">
        <v>68</v>
      </c>
      <c r="C69" s="162" t="s">
        <v>75</v>
      </c>
      <c r="D69" s="154" t="s">
        <v>1083</v>
      </c>
      <c r="E69" s="154">
        <v>6</v>
      </c>
      <c r="F69" s="154">
        <v>5</v>
      </c>
      <c r="G69" s="154"/>
      <c r="H69" s="154"/>
      <c r="I69" s="154">
        <f>SUM(Table113[[#This Row],[P E M]:[C E F]])</f>
        <v>11</v>
      </c>
      <c r="J69" s="154" t="str">
        <f>IF(Table113[[#This Row],[T E]]&gt;=101,"Large",IF(Table113[[#This Row],[T E]]&gt;=51,"Medium",IF(Table113[[#This Row],[T E]]&gt;=11,"Small","Micro")))</f>
        <v>Small</v>
      </c>
      <c r="K69" s="154" t="s">
        <v>1084</v>
      </c>
      <c r="L69" s="154">
        <v>6</v>
      </c>
      <c r="M69" s="157">
        <v>5</v>
      </c>
      <c r="N69" s="158">
        <f>Table113[[#This Row],[Small Holders
M]]+Table113[[#This Row],[Small Holder 
F]]</f>
        <v>11</v>
      </c>
      <c r="O69" s="159" t="s">
        <v>1070</v>
      </c>
    </row>
    <row r="70" spans="1:15" ht="16.2" customHeight="1" x14ac:dyDescent="0.5">
      <c r="A70" s="197" t="s">
        <v>1408</v>
      </c>
      <c r="B70" s="153">
        <v>69</v>
      </c>
      <c r="C70" s="162" t="s">
        <v>1094</v>
      </c>
      <c r="D70" s="154" t="s">
        <v>1083</v>
      </c>
      <c r="E70" s="154">
        <v>7</v>
      </c>
      <c r="F70" s="154">
        <v>4</v>
      </c>
      <c r="G70" s="154"/>
      <c r="H70" s="154"/>
      <c r="I70" s="154">
        <f>SUM(Table113[[#This Row],[P E M]:[C E F]])</f>
        <v>11</v>
      </c>
      <c r="J70" s="154" t="str">
        <f>IF(Table113[[#This Row],[T E]]&gt;=101,"Large",IF(Table113[[#This Row],[T E]]&gt;=51,"Medium",IF(Table113[[#This Row],[T E]]&gt;=11,"Small","Micro")))</f>
        <v>Small</v>
      </c>
      <c r="K70" s="154" t="s">
        <v>1084</v>
      </c>
      <c r="L70" s="154">
        <v>7</v>
      </c>
      <c r="M70" s="157">
        <v>4</v>
      </c>
      <c r="N70" s="158">
        <f>Table113[[#This Row],[Small Holders
M]]+Table113[[#This Row],[Small Holder 
F]]</f>
        <v>11</v>
      </c>
      <c r="O70" s="159" t="s">
        <v>1070</v>
      </c>
    </row>
    <row r="71" spans="1:15" ht="16.2" customHeight="1" x14ac:dyDescent="0.5">
      <c r="A71" s="163" t="s">
        <v>1606</v>
      </c>
      <c r="B71" s="153">
        <v>70</v>
      </c>
      <c r="C71" s="155" t="s">
        <v>75</v>
      </c>
      <c r="D71" s="154" t="s">
        <v>1072</v>
      </c>
      <c r="E71" s="154">
        <v>12</v>
      </c>
      <c r="F71" s="154">
        <v>9</v>
      </c>
      <c r="G71" s="154"/>
      <c r="H71" s="154"/>
      <c r="I71" s="154">
        <f>SUM(Table113[[#This Row],[P E M]:[C E F]])</f>
        <v>21</v>
      </c>
      <c r="J71" s="154" t="str">
        <f>IF(Table113[[#This Row],[T E]]&gt;=101,"Large",IF(Table113[[#This Row],[T E]]&gt;=51,"Medium",IF(Table113[[#This Row],[T E]]&gt;=11,"Small","Micro")))</f>
        <v>Small</v>
      </c>
      <c r="K71" s="154" t="s">
        <v>1077</v>
      </c>
      <c r="L71" s="154">
        <v>65</v>
      </c>
      <c r="M71" s="157">
        <v>35</v>
      </c>
      <c r="N71" s="158">
        <f>Table113[[#This Row],[Small Holders
M]]+Table113[[#This Row],[Small Holder 
F]]</f>
        <v>100</v>
      </c>
      <c r="O71" s="159" t="s">
        <v>1070</v>
      </c>
    </row>
    <row r="72" spans="1:15" ht="16.2" customHeight="1" x14ac:dyDescent="0.5">
      <c r="A72" s="197" t="s">
        <v>1509</v>
      </c>
      <c r="B72" s="153">
        <v>71</v>
      </c>
      <c r="C72" s="162" t="s">
        <v>1094</v>
      </c>
      <c r="D72" s="154" t="s">
        <v>1083</v>
      </c>
      <c r="E72" s="154">
        <v>15</v>
      </c>
      <c r="F72" s="154">
        <v>12</v>
      </c>
      <c r="G72" s="154"/>
      <c r="H72" s="154"/>
      <c r="I72" s="154">
        <f>SUM(Table113[[#This Row],[P E M]:[C E F]])</f>
        <v>27</v>
      </c>
      <c r="J72" s="154" t="str">
        <f>IF(Table113[[#This Row],[T E]]&gt;=101,"Large",IF(Table113[[#This Row],[T E]]&gt;=51,"Medium",IF(Table113[[#This Row],[T E]]&gt;=11,"Small","Micro")))</f>
        <v>Small</v>
      </c>
      <c r="K72" s="154" t="s">
        <v>1326</v>
      </c>
      <c r="L72" s="154">
        <v>15</v>
      </c>
      <c r="M72" s="157">
        <v>12</v>
      </c>
      <c r="N72" s="158">
        <f>Table113[[#This Row],[Small Holders
M]]+Table113[[#This Row],[Small Holder 
F]]</f>
        <v>27</v>
      </c>
      <c r="O72" s="159" t="s">
        <v>1070</v>
      </c>
    </row>
    <row r="73" spans="1:15" ht="16.2" customHeight="1" x14ac:dyDescent="0.5">
      <c r="A73" s="154" t="s">
        <v>1557</v>
      </c>
      <c r="B73" s="153">
        <v>72</v>
      </c>
      <c r="C73" s="155" t="s">
        <v>75</v>
      </c>
      <c r="D73" s="154" t="s">
        <v>1074</v>
      </c>
      <c r="E73" s="154">
        <v>9</v>
      </c>
      <c r="F73" s="154">
        <v>2</v>
      </c>
      <c r="G73" s="154"/>
      <c r="H73" s="154"/>
      <c r="I73" s="161">
        <f>SUM(Table113[[#This Row],[P E M]:[C E F]])</f>
        <v>11</v>
      </c>
      <c r="J73" s="161" t="str">
        <f>IF(Table113[[#This Row],[T E]]&gt;=101,"Large",IF(Table113[[#This Row],[T E]]&gt;=51,"Medium",IF(Table113[[#This Row],[T E]]&gt;=11,"Small","Micro")))</f>
        <v>Small</v>
      </c>
      <c r="K73" s="154" t="s">
        <v>1535</v>
      </c>
      <c r="L73" s="154">
        <v>9</v>
      </c>
      <c r="M73" s="157">
        <v>2</v>
      </c>
      <c r="N73" s="158">
        <f>Table113[[#This Row],[Small Holders
M]]+Table113[[#This Row],[Small Holder 
F]]</f>
        <v>11</v>
      </c>
      <c r="O73" s="159" t="s">
        <v>1070</v>
      </c>
    </row>
    <row r="74" spans="1:15" ht="16.2" customHeight="1" x14ac:dyDescent="0.5">
      <c r="A74" s="197" t="s">
        <v>1619</v>
      </c>
      <c r="B74" s="153">
        <v>73</v>
      </c>
      <c r="C74" s="162" t="s">
        <v>1094</v>
      </c>
      <c r="D74" s="154" t="s">
        <v>1083</v>
      </c>
      <c r="E74" s="154">
        <v>4</v>
      </c>
      <c r="F74" s="154">
        <v>9</v>
      </c>
      <c r="G74" s="154"/>
      <c r="H74" s="154"/>
      <c r="I74" s="154">
        <f>SUM(Table113[[#This Row],[P E M]:[C E F]])</f>
        <v>13</v>
      </c>
      <c r="J74" s="154" t="str">
        <f>IF(Table113[[#This Row],[T E]]&gt;=101,"Large",IF(Table113[[#This Row],[T E]]&gt;=51,"Medium",IF(Table113[[#This Row],[T E]]&gt;=11,"Small","Micro")))</f>
        <v>Small</v>
      </c>
      <c r="K74" s="154" t="s">
        <v>1084</v>
      </c>
      <c r="L74" s="154">
        <v>4</v>
      </c>
      <c r="M74" s="157">
        <v>9</v>
      </c>
      <c r="N74" s="158">
        <f>Table113[[#This Row],[Small Holders
M]]+Table113[[#This Row],[Small Holder 
F]]</f>
        <v>13</v>
      </c>
      <c r="O74" s="159" t="s">
        <v>1070</v>
      </c>
    </row>
    <row r="75" spans="1:15" ht="16.2" customHeight="1" x14ac:dyDescent="0.5">
      <c r="A75" s="197" t="s">
        <v>1626</v>
      </c>
      <c r="B75" s="153">
        <v>74</v>
      </c>
      <c r="C75" s="162" t="s">
        <v>1094</v>
      </c>
      <c r="D75" s="154" t="s">
        <v>1083</v>
      </c>
      <c r="E75" s="154">
        <v>2</v>
      </c>
      <c r="F75" s="154">
        <v>18</v>
      </c>
      <c r="G75" s="154"/>
      <c r="H75" s="154"/>
      <c r="I75" s="154">
        <f>SUM(Table113[[#This Row],[P E M]:[C E F]])</f>
        <v>20</v>
      </c>
      <c r="J75" s="154" t="str">
        <f>IF(Table113[[#This Row],[T E]]&gt;=101,"Large",IF(Table113[[#This Row],[T E]]&gt;=51,"Medium",IF(Table113[[#This Row],[T E]]&gt;=11,"Small","Micro")))</f>
        <v>Small</v>
      </c>
      <c r="K75" s="154" t="s">
        <v>1084</v>
      </c>
      <c r="L75" s="154">
        <v>2</v>
      </c>
      <c r="M75" s="157">
        <v>18</v>
      </c>
      <c r="N75" s="158">
        <f>Table113[[#This Row],[Small Holders
M]]+Table113[[#This Row],[Small Holder 
F]]</f>
        <v>20</v>
      </c>
      <c r="O75" s="159" t="s">
        <v>1095</v>
      </c>
    </row>
    <row r="76" spans="1:15" ht="16.2" customHeight="1" x14ac:dyDescent="0.5">
      <c r="A76" s="194" t="s">
        <v>1674</v>
      </c>
      <c r="B76" s="153">
        <v>75</v>
      </c>
      <c r="C76" s="162" t="s">
        <v>75</v>
      </c>
      <c r="D76" s="154" t="s">
        <v>1106</v>
      </c>
      <c r="E76" s="154">
        <v>6</v>
      </c>
      <c r="F76" s="154">
        <v>23</v>
      </c>
      <c r="G76" s="154"/>
      <c r="H76" s="154"/>
      <c r="I76" s="154">
        <f>SUM(Table113[[#This Row],[P E M]:[C E F]])</f>
        <v>29</v>
      </c>
      <c r="J76" s="154" t="str">
        <f>IF(Table113[[#This Row],[T E]]&gt;=101,"Large",IF(Table113[[#This Row],[T E]]&gt;=51,"Medium",IF(Table113[[#This Row],[T E]]&gt;=11,"Small","Micro")))</f>
        <v>Small</v>
      </c>
      <c r="K76" s="154" t="s">
        <v>1138</v>
      </c>
      <c r="L76" s="154">
        <v>548</v>
      </c>
      <c r="M76" s="157">
        <v>52</v>
      </c>
      <c r="N76" s="158">
        <f>Table113[[#This Row],[Small Holders
M]]+Table113[[#This Row],[Small Holder 
F]]</f>
        <v>600</v>
      </c>
      <c r="O76" s="159" t="s">
        <v>1070</v>
      </c>
    </row>
    <row r="77" spans="1:15" ht="16.2" customHeight="1" x14ac:dyDescent="0.5">
      <c r="A77" s="197" t="s">
        <v>1836</v>
      </c>
      <c r="B77" s="153">
        <v>76</v>
      </c>
      <c r="C77" s="162" t="s">
        <v>1094</v>
      </c>
      <c r="D77" s="154" t="s">
        <v>1083</v>
      </c>
      <c r="E77" s="154">
        <v>3</v>
      </c>
      <c r="F77" s="154">
        <v>9</v>
      </c>
      <c r="G77" s="154"/>
      <c r="H77" s="154"/>
      <c r="I77" s="154">
        <f>SUM(Table113[[#This Row],[P E M]:[C E F]])</f>
        <v>12</v>
      </c>
      <c r="J77" s="154" t="str">
        <f>IF(Table113[[#This Row],[T E]]&gt;=101,"Large",IF(Table113[[#This Row],[T E]]&gt;=51,"Medium",IF(Table113[[#This Row],[T E]]&gt;=11,"Small","Micro")))</f>
        <v>Small</v>
      </c>
      <c r="K77" s="154" t="s">
        <v>1084</v>
      </c>
      <c r="L77" s="154">
        <v>3</v>
      </c>
      <c r="M77" s="157">
        <v>9</v>
      </c>
      <c r="N77" s="158">
        <f>Table113[[#This Row],[Small Holders
M]]+Table113[[#This Row],[Small Holder 
F]]</f>
        <v>12</v>
      </c>
      <c r="O77" s="159" t="s">
        <v>1070</v>
      </c>
    </row>
    <row r="78" spans="1:15" ht="16.2" customHeight="1" x14ac:dyDescent="0.5">
      <c r="A78" s="197" t="s">
        <v>1859</v>
      </c>
      <c r="B78" s="153">
        <v>77</v>
      </c>
      <c r="C78" s="162" t="s">
        <v>1094</v>
      </c>
      <c r="D78" s="154" t="s">
        <v>1083</v>
      </c>
      <c r="E78" s="154">
        <v>77</v>
      </c>
      <c r="F78" s="154">
        <v>21</v>
      </c>
      <c r="G78" s="154"/>
      <c r="H78" s="154"/>
      <c r="I78" s="154">
        <f>SUM(Table113[[#This Row],[P E M]:[C E F]])</f>
        <v>98</v>
      </c>
      <c r="J78" s="154" t="str">
        <f>IF(Table113[[#This Row],[T E]]&gt;=101,"Large",IF(Table113[[#This Row],[T E]]&gt;=51,"Medium",IF(Table113[[#This Row],[T E]]&gt;=11,"Small","Micro")))</f>
        <v>Medium</v>
      </c>
      <c r="K78" s="154" t="s">
        <v>1084</v>
      </c>
      <c r="L78" s="154">
        <v>53</v>
      </c>
      <c r="M78" s="157">
        <v>14</v>
      </c>
      <c r="N78" s="158">
        <f>Table113[[#This Row],[Small Holders
M]]+Table113[[#This Row],[Small Holder 
F]]</f>
        <v>67</v>
      </c>
      <c r="O78" s="159" t="s">
        <v>1095</v>
      </c>
    </row>
    <row r="79" spans="1:15" ht="16.2" customHeight="1" x14ac:dyDescent="0.5">
      <c r="A79" s="197" t="s">
        <v>1919</v>
      </c>
      <c r="B79" s="153">
        <v>78</v>
      </c>
      <c r="C79" s="162" t="s">
        <v>1094</v>
      </c>
      <c r="D79" s="154" t="s">
        <v>1083</v>
      </c>
      <c r="E79" s="154">
        <v>5</v>
      </c>
      <c r="F79" s="154">
        <v>7</v>
      </c>
      <c r="G79" s="154"/>
      <c r="H79" s="154"/>
      <c r="I79" s="154">
        <f>SUM(Table113[[#This Row],[P E M]:[C E F]])</f>
        <v>12</v>
      </c>
      <c r="J79" s="154" t="str">
        <f>IF(Table113[[#This Row],[T E]]&gt;=101,"Large",IF(Table113[[#This Row],[T E]]&gt;=51,"Medium",IF(Table113[[#This Row],[T E]]&gt;=11,"Small","Micro")))</f>
        <v>Small</v>
      </c>
      <c r="K79" s="154" t="s">
        <v>1920</v>
      </c>
      <c r="L79" s="154">
        <v>5</v>
      </c>
      <c r="M79" s="157">
        <v>7</v>
      </c>
      <c r="N79" s="158">
        <f>Table113[[#This Row],[Small Holders
M]]+Table113[[#This Row],[Small Holder 
F]]</f>
        <v>12</v>
      </c>
      <c r="O79" s="159" t="s">
        <v>1070</v>
      </c>
    </row>
    <row r="80" spans="1:15" ht="16.2" customHeight="1" x14ac:dyDescent="0.5">
      <c r="A80" s="163" t="s">
        <v>1992</v>
      </c>
      <c r="B80" s="153">
        <v>79</v>
      </c>
      <c r="C80" s="162" t="s">
        <v>75</v>
      </c>
      <c r="D80" s="163" t="s">
        <v>1130</v>
      </c>
      <c r="E80" s="154">
        <v>19</v>
      </c>
      <c r="F80" s="154">
        <v>11</v>
      </c>
      <c r="G80" s="154">
        <v>22</v>
      </c>
      <c r="H80" s="154">
        <v>13</v>
      </c>
      <c r="I80" s="154">
        <f>SUM(Table113[[#This Row],[P E M]:[C E F]])</f>
        <v>65</v>
      </c>
      <c r="J80" s="154" t="str">
        <f>IF(Table113[[#This Row],[T E]]&gt;=101,"Large",IF(Table113[[#This Row],[T E]]&gt;=51,"Medium",IF(Table113[[#This Row],[T E]]&gt;=11,"Small","Micro")))</f>
        <v>Medium</v>
      </c>
      <c r="K80" s="154" t="s">
        <v>1802</v>
      </c>
      <c r="L80" s="154">
        <v>741</v>
      </c>
      <c r="M80" s="157">
        <v>533</v>
      </c>
      <c r="N80" s="158">
        <f>Table113[[#This Row],[Small Holders
M]]+Table113[[#This Row],[Small Holder 
F]]</f>
        <v>1274</v>
      </c>
      <c r="O80" s="159" t="s">
        <v>1070</v>
      </c>
    </row>
    <row r="81" spans="1:15" ht="16.2" customHeight="1" x14ac:dyDescent="0.5">
      <c r="A81" s="197" t="s">
        <v>2026</v>
      </c>
      <c r="B81" s="153">
        <v>80</v>
      </c>
      <c r="C81" s="162" t="s">
        <v>1094</v>
      </c>
      <c r="D81" s="154" t="s">
        <v>1083</v>
      </c>
      <c r="E81" s="154">
        <v>2</v>
      </c>
      <c r="F81" s="154">
        <v>14</v>
      </c>
      <c r="G81" s="154"/>
      <c r="H81" s="154"/>
      <c r="I81" s="154">
        <f>SUM(Table113[[#This Row],[P E M]:[C E F]])</f>
        <v>16</v>
      </c>
      <c r="J81" s="154" t="str">
        <f>IF(Table113[[#This Row],[T E]]&gt;=101,"Large",IF(Table113[[#This Row],[T E]]&gt;=51,"Medium",IF(Table113[[#This Row],[T E]]&gt;=11,"Small","Micro")))</f>
        <v>Small</v>
      </c>
      <c r="K81" s="154" t="s">
        <v>1084</v>
      </c>
      <c r="L81" s="154">
        <v>2</v>
      </c>
      <c r="M81" s="157">
        <v>14</v>
      </c>
      <c r="N81" s="158">
        <f>Table113[[#This Row],[Small Holders
M]]+Table113[[#This Row],[Small Holder 
F]]</f>
        <v>16</v>
      </c>
      <c r="O81" s="159" t="s">
        <v>1070</v>
      </c>
    </row>
    <row r="82" spans="1:15" ht="16.2" customHeight="1" x14ac:dyDescent="0.5">
      <c r="A82" s="197" t="s">
        <v>2061</v>
      </c>
      <c r="B82" s="153">
        <v>81</v>
      </c>
      <c r="C82" s="162" t="s">
        <v>75</v>
      </c>
      <c r="D82" s="154" t="s">
        <v>1083</v>
      </c>
      <c r="E82" s="154">
        <v>8</v>
      </c>
      <c r="F82" s="154">
        <v>3</v>
      </c>
      <c r="G82" s="154"/>
      <c r="H82" s="154"/>
      <c r="I82" s="154">
        <f>SUM(Table113[[#This Row],[P E M]:[C E F]])</f>
        <v>11</v>
      </c>
      <c r="J82" s="154" t="str">
        <f>IF(Table113[[#This Row],[T E]]&gt;=101,"Large",IF(Table113[[#This Row],[T E]]&gt;=51,"Medium",IF(Table113[[#This Row],[T E]]&gt;=11,"Small","Micro")))</f>
        <v>Small</v>
      </c>
      <c r="K82" s="154" t="s">
        <v>1084</v>
      </c>
      <c r="L82" s="154">
        <v>8</v>
      </c>
      <c r="M82" s="157">
        <v>3</v>
      </c>
      <c r="N82" s="158">
        <f>Table113[[#This Row],[Small Holders
M]]+Table113[[#This Row],[Small Holder 
F]]</f>
        <v>11</v>
      </c>
      <c r="O82" s="159" t="s">
        <v>1070</v>
      </c>
    </row>
    <row r="83" spans="1:15" ht="16.2" customHeight="1" x14ac:dyDescent="0.5">
      <c r="A83" s="197" t="s">
        <v>2150</v>
      </c>
      <c r="B83" s="153">
        <v>82</v>
      </c>
      <c r="C83" s="162" t="s">
        <v>1094</v>
      </c>
      <c r="D83" s="154" t="s">
        <v>1083</v>
      </c>
      <c r="E83" s="154">
        <v>2</v>
      </c>
      <c r="F83" s="154">
        <v>41</v>
      </c>
      <c r="G83" s="154"/>
      <c r="H83" s="154"/>
      <c r="I83" s="154">
        <f>SUM(Table113[[#This Row],[P E M]:[C E F]])</f>
        <v>43</v>
      </c>
      <c r="J83" s="154" t="str">
        <f>IF(Table113[[#This Row],[T E]]&gt;=101,"Large",IF(Table113[[#This Row],[T E]]&gt;=51,"Medium",IF(Table113[[#This Row],[T E]]&gt;=11,"Small","Micro")))</f>
        <v>Small</v>
      </c>
      <c r="K83" s="154" t="s">
        <v>1084</v>
      </c>
      <c r="L83" s="154">
        <v>0</v>
      </c>
      <c r="M83" s="157">
        <v>47</v>
      </c>
      <c r="N83" s="158">
        <f>Table113[[#This Row],[Small Holders
M]]+Table113[[#This Row],[Small Holder 
F]]</f>
        <v>47</v>
      </c>
      <c r="O83" s="159" t="s">
        <v>1095</v>
      </c>
    </row>
    <row r="84" spans="1:15" ht="16.2" customHeight="1" x14ac:dyDescent="0.5">
      <c r="A84" s="197" t="s">
        <v>2153</v>
      </c>
      <c r="B84" s="153">
        <v>83</v>
      </c>
      <c r="C84" s="162" t="s">
        <v>1094</v>
      </c>
      <c r="D84" s="154" t="s">
        <v>1083</v>
      </c>
      <c r="E84" s="154">
        <v>11</v>
      </c>
      <c r="F84" s="154">
        <v>8</v>
      </c>
      <c r="G84" s="154"/>
      <c r="H84" s="154"/>
      <c r="I84" s="154">
        <f>SUM(Table113[[#This Row],[P E M]:[C E F]])</f>
        <v>19</v>
      </c>
      <c r="J84" s="154" t="str">
        <f>IF(Table113[[#This Row],[T E]]&gt;=101,"Large",IF(Table113[[#This Row],[T E]]&gt;=51,"Medium",IF(Table113[[#This Row],[T E]]&gt;=11,"Small","Micro")))</f>
        <v>Small</v>
      </c>
      <c r="K84" s="154" t="s">
        <v>1084</v>
      </c>
      <c r="L84" s="154">
        <v>11</v>
      </c>
      <c r="M84" s="157">
        <v>8</v>
      </c>
      <c r="N84" s="158">
        <f>Table113[[#This Row],[Small Holders
M]]+Table113[[#This Row],[Small Holder 
F]]</f>
        <v>19</v>
      </c>
      <c r="O84" s="159" t="s">
        <v>1066</v>
      </c>
    </row>
    <row r="85" spans="1:15" ht="16.2" customHeight="1" x14ac:dyDescent="0.5">
      <c r="A85" s="194" t="s">
        <v>1597</v>
      </c>
      <c r="B85" s="153">
        <v>84</v>
      </c>
      <c r="C85" s="162" t="s">
        <v>1094</v>
      </c>
      <c r="D85" s="154" t="s">
        <v>1072</v>
      </c>
      <c r="E85" s="154"/>
      <c r="F85" s="154"/>
      <c r="G85" s="154"/>
      <c r="H85" s="154">
        <v>11</v>
      </c>
      <c r="I85" s="154">
        <f>SUM(Table113[[#This Row],[P E M]:[C E F]])</f>
        <v>11</v>
      </c>
      <c r="J85" s="154" t="str">
        <f>IF(Table113[[#This Row],[T E]]&gt;=101,"Large",IF(Table113[[#This Row],[T E]]&gt;=51,"Medium",IF(Table113[[#This Row],[T E]]&gt;=11,"Small","Micro")))</f>
        <v>Small</v>
      </c>
      <c r="K85" s="154" t="s">
        <v>1077</v>
      </c>
      <c r="L85" s="154">
        <v>15</v>
      </c>
      <c r="M85" s="157">
        <v>10</v>
      </c>
      <c r="N85" s="158">
        <f>Table113[[#This Row],[Small Holders
M]]+Table113[[#This Row],[Small Holder 
F]]</f>
        <v>25</v>
      </c>
      <c r="O85" s="159" t="s">
        <v>1080</v>
      </c>
    </row>
    <row r="86" spans="1:15" ht="16.2" customHeight="1" x14ac:dyDescent="0.5">
      <c r="A86" s="194" t="s">
        <v>1817</v>
      </c>
      <c r="B86" s="153">
        <v>85</v>
      </c>
      <c r="C86" s="162" t="s">
        <v>75</v>
      </c>
      <c r="D86" s="154" t="s">
        <v>1072</v>
      </c>
      <c r="E86" s="154">
        <v>8</v>
      </c>
      <c r="F86" s="154">
        <v>5</v>
      </c>
      <c r="G86" s="154">
        <v>0</v>
      </c>
      <c r="H86" s="154">
        <v>0</v>
      </c>
      <c r="I86" s="154">
        <f>SUM(Table113[[#This Row],[P E M]:[C E F]])</f>
        <v>13</v>
      </c>
      <c r="J86" s="154" t="str">
        <f>IF(Table113[[#This Row],[T E]]&gt;=101,"Large",IF(Table113[[#This Row],[T E]]&gt;=51,"Medium",IF(Table113[[#This Row],[T E]]&gt;=11,"Small","Micro")))</f>
        <v>Small</v>
      </c>
      <c r="K86" s="154" t="s">
        <v>1077</v>
      </c>
      <c r="L86" s="154">
        <v>24</v>
      </c>
      <c r="M86" s="157">
        <v>9</v>
      </c>
      <c r="N86" s="158">
        <f>Table113[[#This Row],[Small Holders
M]]+Table113[[#This Row],[Small Holder 
F]]</f>
        <v>33</v>
      </c>
      <c r="O86" s="159" t="s">
        <v>1080</v>
      </c>
    </row>
    <row r="87" spans="1:15" ht="16.2" customHeight="1" x14ac:dyDescent="0.5">
      <c r="A87" s="194" t="s">
        <v>1932</v>
      </c>
      <c r="B87" s="153">
        <v>86</v>
      </c>
      <c r="C87" s="162" t="s">
        <v>75</v>
      </c>
      <c r="D87" s="154" t="s">
        <v>1072</v>
      </c>
      <c r="E87" s="154">
        <v>6</v>
      </c>
      <c r="F87" s="154">
        <v>4</v>
      </c>
      <c r="G87" s="154">
        <v>0</v>
      </c>
      <c r="H87" s="154">
        <v>0</v>
      </c>
      <c r="I87" s="154">
        <f>SUM(Table113[[#This Row],[P E M]:[C E F]])</f>
        <v>10</v>
      </c>
      <c r="J87" s="154" t="str">
        <f>IF(Table113[[#This Row],[T E]]&gt;=101,"Large",IF(Table113[[#This Row],[T E]]&gt;=51,"Medium",IF(Table113[[#This Row],[T E]]&gt;=11,"Small","Micro")))</f>
        <v>Micro</v>
      </c>
      <c r="K87" s="154" t="s">
        <v>1077</v>
      </c>
      <c r="L87" s="154">
        <v>30</v>
      </c>
      <c r="M87" s="157">
        <v>9</v>
      </c>
      <c r="N87" s="158">
        <f>Table113[[#This Row],[Small Holders
M]]+Table113[[#This Row],[Small Holder 
F]]</f>
        <v>39</v>
      </c>
      <c r="O87" s="159" t="s">
        <v>1080</v>
      </c>
    </row>
    <row r="88" spans="1:15" ht="16.2" customHeight="1" x14ac:dyDescent="0.5">
      <c r="A88" s="194" t="s">
        <v>1483</v>
      </c>
      <c r="B88" s="153">
        <v>87</v>
      </c>
      <c r="C88" s="155" t="s">
        <v>75</v>
      </c>
      <c r="D88" s="154" t="s">
        <v>1074</v>
      </c>
      <c r="E88" s="154">
        <v>12</v>
      </c>
      <c r="F88" s="154">
        <v>5</v>
      </c>
      <c r="G88" s="154"/>
      <c r="H88" s="154"/>
      <c r="I88" s="154">
        <f>SUM(Table113[[#This Row],[P E M]:[C E F]])</f>
        <v>17</v>
      </c>
      <c r="J88" s="154" t="str">
        <f>IF(Table113[[#This Row],[T E]]&gt;=101,"Large",IF(Table113[[#This Row],[T E]]&gt;=51,"Medium",IF(Table113[[#This Row],[T E]]&gt;=11,"Small","Micro")))</f>
        <v>Small</v>
      </c>
      <c r="K88" s="154" t="s">
        <v>1274</v>
      </c>
      <c r="L88" s="154">
        <v>1621</v>
      </c>
      <c r="M88" s="157">
        <v>977</v>
      </c>
      <c r="N88" s="166">
        <f>Table113[[#This Row],[Small Holders
M]]+Table113[[#This Row],[Small Holder 
F]]</f>
        <v>2598</v>
      </c>
      <c r="O88" s="159" t="s">
        <v>1070</v>
      </c>
    </row>
    <row r="89" spans="1:15" ht="16.2" customHeight="1" x14ac:dyDescent="0.5">
      <c r="A89" s="194" t="s">
        <v>1067</v>
      </c>
      <c r="B89" s="153">
        <v>88</v>
      </c>
      <c r="C89" s="155" t="s">
        <v>75</v>
      </c>
      <c r="D89" s="154" t="s">
        <v>1068</v>
      </c>
      <c r="E89" s="154">
        <v>28</v>
      </c>
      <c r="F89" s="154">
        <v>20</v>
      </c>
      <c r="G89" s="154">
        <v>0</v>
      </c>
      <c r="H89" s="154">
        <v>25</v>
      </c>
      <c r="I89" s="154">
        <f>SUM(Table113[[#This Row],[P E M]:[C E F]])</f>
        <v>73</v>
      </c>
      <c r="J89" s="154" t="str">
        <f>IF(Table113[[#This Row],[T E]]&gt;=101,"Large",IF(Table113[[#This Row],[T E]]&gt;=51,"Medium",IF(Table113[[#This Row],[T E]]&gt;=11,"Small","Micro")))</f>
        <v>Medium</v>
      </c>
      <c r="K89" s="154" t="s">
        <v>1069</v>
      </c>
      <c r="L89" s="154">
        <v>150</v>
      </c>
      <c r="M89" s="157">
        <v>180</v>
      </c>
      <c r="N89" s="158">
        <f>Table113[[#This Row],[Small Holders
M]]+Table113[[#This Row],[Small Holder 
F]]</f>
        <v>330</v>
      </c>
      <c r="O89" s="159" t="s">
        <v>1070</v>
      </c>
    </row>
    <row r="90" spans="1:15" ht="16.2" customHeight="1" x14ac:dyDescent="0.5">
      <c r="A90" s="194" t="s">
        <v>1963</v>
      </c>
      <c r="B90" s="153">
        <v>89</v>
      </c>
      <c r="C90" s="155" t="s">
        <v>75</v>
      </c>
      <c r="D90" s="154" t="s">
        <v>1165</v>
      </c>
      <c r="E90" s="154"/>
      <c r="F90" s="154"/>
      <c r="G90" s="154"/>
      <c r="H90" s="154">
        <v>11</v>
      </c>
      <c r="I90" s="154">
        <f>SUM(Table113[[#This Row],[P E M]:[C E F]])</f>
        <v>11</v>
      </c>
      <c r="J90" s="154" t="str">
        <f>IF(Table113[[#This Row],[T E]]&gt;=101,"Large",IF(Table113[[#This Row],[T E]]&gt;=51,"Medium",IF(Table113[[#This Row],[T E]]&gt;=11,"Small","Micro")))</f>
        <v>Small</v>
      </c>
      <c r="K90" s="154" t="s">
        <v>1964</v>
      </c>
      <c r="L90" s="154">
        <v>600</v>
      </c>
      <c r="M90" s="157">
        <v>1200</v>
      </c>
      <c r="N90" s="158">
        <f>Table113[[#This Row],[Small Holders
M]]+Table113[[#This Row],[Small Holder 
F]]</f>
        <v>1800</v>
      </c>
      <c r="O90" s="159" t="s">
        <v>1070</v>
      </c>
    </row>
    <row r="91" spans="1:15" ht="16.2" customHeight="1" x14ac:dyDescent="0.5">
      <c r="A91" s="194" t="s">
        <v>1923</v>
      </c>
      <c r="B91" s="153">
        <v>90</v>
      </c>
      <c r="C91" s="155" t="s">
        <v>75</v>
      </c>
      <c r="D91" s="154" t="s">
        <v>1068</v>
      </c>
      <c r="E91" s="154">
        <v>40</v>
      </c>
      <c r="F91" s="154">
        <v>9</v>
      </c>
      <c r="G91" s="154">
        <v>0</v>
      </c>
      <c r="H91" s="154">
        <v>0</v>
      </c>
      <c r="I91" s="154">
        <f>SUM(Table113[[#This Row],[P E M]:[C E F]])</f>
        <v>49</v>
      </c>
      <c r="J91" s="154" t="str">
        <f>IF(Table113[[#This Row],[T E]]&gt;=101,"Large",IF(Table113[[#This Row],[T E]]&gt;=51,"Medium",IF(Table113[[#This Row],[T E]]&gt;=11,"Small","Micro")))</f>
        <v>Small</v>
      </c>
      <c r="K91" s="154" t="s">
        <v>1118</v>
      </c>
      <c r="L91" s="154">
        <v>40</v>
      </c>
      <c r="M91" s="157">
        <v>9</v>
      </c>
      <c r="N91" s="158">
        <f>Table113[[#This Row],[Small Holders
M]]+Table113[[#This Row],[Small Holder 
F]]</f>
        <v>49</v>
      </c>
      <c r="O91" s="159" t="s">
        <v>1066</v>
      </c>
    </row>
    <row r="92" spans="1:15" ht="16.2" customHeight="1" x14ac:dyDescent="0.5">
      <c r="A92" s="194" t="s">
        <v>1812</v>
      </c>
      <c r="B92" s="153">
        <v>91</v>
      </c>
      <c r="C92" s="155" t="s">
        <v>75</v>
      </c>
      <c r="D92" s="154" t="s">
        <v>1068</v>
      </c>
      <c r="E92" s="154"/>
      <c r="F92" s="154"/>
      <c r="G92" s="154"/>
      <c r="H92" s="154">
        <v>11</v>
      </c>
      <c r="I92" s="154">
        <f>SUM(Table113[[#This Row],[P E M]:[C E F]])</f>
        <v>11</v>
      </c>
      <c r="J92" s="154" t="str">
        <f>IF(Table113[[#This Row],[T E]]&gt;=101,"Large",IF(Table113[[#This Row],[T E]]&gt;=51,"Medium",IF(Table113[[#This Row],[T E]]&gt;=11,"Small","Micro")))</f>
        <v>Small</v>
      </c>
      <c r="K92" s="154" t="s">
        <v>1221</v>
      </c>
      <c r="L92" s="154">
        <v>13</v>
      </c>
      <c r="M92" s="157">
        <v>1</v>
      </c>
      <c r="N92" s="158">
        <f>Table113[[#This Row],[Small Holders
M]]+Table113[[#This Row],[Small Holder 
F]]</f>
        <v>14</v>
      </c>
      <c r="O92" s="159" t="s">
        <v>1066</v>
      </c>
    </row>
    <row r="93" spans="1:15" ht="16.2" customHeight="1" x14ac:dyDescent="0.5">
      <c r="A93" s="194" t="s">
        <v>2149</v>
      </c>
      <c r="B93" s="153">
        <v>92</v>
      </c>
      <c r="C93" s="155" t="s">
        <v>75</v>
      </c>
      <c r="D93" s="154" t="s">
        <v>1074</v>
      </c>
      <c r="E93" s="154">
        <v>12</v>
      </c>
      <c r="F93" s="154">
        <v>5</v>
      </c>
      <c r="G93" s="154"/>
      <c r="H93" s="154"/>
      <c r="I93" s="154">
        <f>SUM(Table113[[#This Row],[P E M]:[C E F]])</f>
        <v>17</v>
      </c>
      <c r="J93" s="154" t="str">
        <f>IF(Table113[[#This Row],[T E]]&gt;=101,"Large",IF(Table113[[#This Row],[T E]]&gt;=51,"Medium",IF(Table113[[#This Row],[T E]]&gt;=11,"Small","Micro")))</f>
        <v>Small</v>
      </c>
      <c r="K93" s="154" t="s">
        <v>1075</v>
      </c>
      <c r="L93" s="154">
        <v>200</v>
      </c>
      <c r="M93" s="157">
        <v>55</v>
      </c>
      <c r="N93" s="158">
        <f>Table113[[#This Row],[Small Holders
M]]+Table113[[#This Row],[Small Holder 
F]]</f>
        <v>255</v>
      </c>
      <c r="O93" s="159" t="s">
        <v>1070</v>
      </c>
    </row>
    <row r="94" spans="1:15" ht="16.2" customHeight="1" x14ac:dyDescent="0.5">
      <c r="A94" s="194" t="s">
        <v>1429</v>
      </c>
      <c r="B94" s="153">
        <v>93</v>
      </c>
      <c r="C94" s="155" t="s">
        <v>75</v>
      </c>
      <c r="D94" s="154" t="s">
        <v>1074</v>
      </c>
      <c r="E94" s="154"/>
      <c r="F94" s="154"/>
      <c r="G94" s="154"/>
      <c r="H94" s="154">
        <v>11</v>
      </c>
      <c r="I94" s="154">
        <f>SUM(Table113[[#This Row],[P E M]:[C E F]])</f>
        <v>11</v>
      </c>
      <c r="J94" s="154" t="str">
        <f>IF(Table113[[#This Row],[T E]]&gt;=101,"Large",IF(Table113[[#This Row],[T E]]&gt;=51,"Medium",IF(Table113[[#This Row],[T E]]&gt;=11,"Small","Micro")))</f>
        <v>Small</v>
      </c>
      <c r="K94" s="154" t="s">
        <v>1206</v>
      </c>
      <c r="L94" s="154">
        <v>100</v>
      </c>
      <c r="M94" s="157">
        <v>25</v>
      </c>
      <c r="N94" s="166">
        <f>Table113[[#This Row],[Small Holders
M]]+Table113[[#This Row],[Small Holder 
F]]</f>
        <v>125</v>
      </c>
      <c r="O94" s="159" t="s">
        <v>1070</v>
      </c>
    </row>
    <row r="95" spans="1:15" ht="16.2" customHeight="1" x14ac:dyDescent="0.5">
      <c r="A95" s="194" t="s">
        <v>2200</v>
      </c>
      <c r="B95" s="153">
        <v>94</v>
      </c>
      <c r="C95" s="155" t="s">
        <v>75</v>
      </c>
      <c r="D95" s="154" t="s">
        <v>1074</v>
      </c>
      <c r="E95" s="154">
        <v>7</v>
      </c>
      <c r="F95" s="154">
        <v>4</v>
      </c>
      <c r="G95" s="154"/>
      <c r="H95" s="154"/>
      <c r="I95" s="154">
        <f>SUM(Table113[[#This Row],[P E M]:[C E F]])</f>
        <v>11</v>
      </c>
      <c r="J95" s="154" t="str">
        <f>IF(Table113[[#This Row],[T E]]&gt;=101,"Large",IF(Table113[[#This Row],[T E]]&gt;=51,"Medium",IF(Table113[[#This Row],[T E]]&gt;=11,"Small","Micro")))</f>
        <v>Small</v>
      </c>
      <c r="K95" s="154" t="s">
        <v>1159</v>
      </c>
      <c r="L95" s="154">
        <v>7</v>
      </c>
      <c r="M95" s="157">
        <v>4</v>
      </c>
      <c r="N95" s="158">
        <f>Table113[[#This Row],[Small Holders
M]]+Table113[[#This Row],[Small Holder 
F]]</f>
        <v>11</v>
      </c>
      <c r="O95" s="159" t="s">
        <v>1070</v>
      </c>
    </row>
    <row r="96" spans="1:15" ht="16.2" customHeight="1" x14ac:dyDescent="0.5">
      <c r="A96" s="194" t="s">
        <v>1556</v>
      </c>
      <c r="B96" s="153">
        <v>95</v>
      </c>
      <c r="C96" s="155" t="s">
        <v>75</v>
      </c>
      <c r="D96" s="154" t="s">
        <v>1074</v>
      </c>
      <c r="E96" s="154">
        <v>9</v>
      </c>
      <c r="F96" s="154">
        <v>5</v>
      </c>
      <c r="G96" s="154"/>
      <c r="H96" s="154"/>
      <c r="I96" s="154">
        <f>SUM(Table113[[#This Row],[P E M]:[C E F]])</f>
        <v>14</v>
      </c>
      <c r="J96" s="154" t="str">
        <f>IF(Table113[[#This Row],[T E]]&gt;=101,"Large",IF(Table113[[#This Row],[T E]]&gt;=51,"Medium",IF(Table113[[#This Row],[T E]]&gt;=11,"Small","Micro")))</f>
        <v>Small</v>
      </c>
      <c r="K96" s="154" t="s">
        <v>1274</v>
      </c>
      <c r="L96" s="154">
        <v>9</v>
      </c>
      <c r="M96" s="157">
        <v>5</v>
      </c>
      <c r="N96" s="158">
        <f>Table113[[#This Row],[Small Holders
M]]+Table113[[#This Row],[Small Holder 
F]]</f>
        <v>14</v>
      </c>
      <c r="O96" s="159" t="s">
        <v>1070</v>
      </c>
    </row>
    <row r="97" spans="1:15" ht="16.2" customHeight="1" x14ac:dyDescent="0.5">
      <c r="A97" s="194" t="s">
        <v>1961</v>
      </c>
      <c r="B97" s="153">
        <v>96</v>
      </c>
      <c r="C97" s="155" t="s">
        <v>1094</v>
      </c>
      <c r="D97" s="154" t="s">
        <v>1072</v>
      </c>
      <c r="E97" s="154">
        <v>7</v>
      </c>
      <c r="F97" s="154">
        <v>4</v>
      </c>
      <c r="G97" s="154">
        <v>0</v>
      </c>
      <c r="H97" s="154">
        <v>0</v>
      </c>
      <c r="I97" s="154">
        <f>SUM(Table113[[#This Row],[P E M]:[C E F]])</f>
        <v>11</v>
      </c>
      <c r="J97" s="154" t="str">
        <f>IF(Table113[[#This Row],[T E]]&gt;=101,"Large",IF(Table113[[#This Row],[T E]]&gt;=51,"Medium",IF(Table113[[#This Row],[T E]]&gt;=11,"Small","Micro")))</f>
        <v>Small</v>
      </c>
      <c r="K97" s="154" t="s">
        <v>1077</v>
      </c>
      <c r="L97" s="154">
        <v>60</v>
      </c>
      <c r="M97" s="157">
        <v>10</v>
      </c>
      <c r="N97" s="158">
        <f>Table113[[#This Row],[Small Holders
M]]+Table113[[#This Row],[Small Holder 
F]]</f>
        <v>70</v>
      </c>
      <c r="O97" s="159" t="s">
        <v>1080</v>
      </c>
    </row>
    <row r="98" spans="1:15" ht="16.2" customHeight="1" x14ac:dyDescent="0.5">
      <c r="A98" s="194" t="s">
        <v>2021</v>
      </c>
      <c r="B98" s="153">
        <v>97</v>
      </c>
      <c r="C98" s="155" t="s">
        <v>75</v>
      </c>
      <c r="D98" s="154" t="s">
        <v>1072</v>
      </c>
      <c r="E98" s="154">
        <v>6</v>
      </c>
      <c r="F98" s="154">
        <v>7</v>
      </c>
      <c r="G98" s="154">
        <v>0</v>
      </c>
      <c r="H98" s="154">
        <v>0</v>
      </c>
      <c r="I98" s="154">
        <f>SUM(Table113[[#This Row],[P E M]:[C E F]])</f>
        <v>13</v>
      </c>
      <c r="J98" s="154" t="str">
        <f>IF(Table113[[#This Row],[T E]]&gt;=101,"Large",IF(Table113[[#This Row],[T E]]&gt;=51,"Medium",IF(Table113[[#This Row],[T E]]&gt;=11,"Small","Micro")))</f>
        <v>Small</v>
      </c>
      <c r="K98" s="154" t="s">
        <v>1077</v>
      </c>
      <c r="L98" s="154">
        <v>70</v>
      </c>
      <c r="M98" s="157">
        <v>10</v>
      </c>
      <c r="N98" s="158">
        <f>Table113[[#This Row],[Small Holders
M]]+Table113[[#This Row],[Small Holder 
F]]</f>
        <v>80</v>
      </c>
      <c r="O98" s="159" t="s">
        <v>1080</v>
      </c>
    </row>
    <row r="99" spans="1:15" ht="16.2" customHeight="1" x14ac:dyDescent="0.5">
      <c r="A99" s="194" t="s">
        <v>1937</v>
      </c>
      <c r="B99" s="153">
        <v>98</v>
      </c>
      <c r="C99" s="155" t="s">
        <v>1094</v>
      </c>
      <c r="D99" s="154" t="s">
        <v>1072</v>
      </c>
      <c r="E99" s="154">
        <v>6</v>
      </c>
      <c r="F99" s="154">
        <v>4</v>
      </c>
      <c r="G99" s="154">
        <v>0</v>
      </c>
      <c r="H99" s="154">
        <v>0</v>
      </c>
      <c r="I99" s="154">
        <f>SUM(Table113[[#This Row],[P E M]:[C E F]])</f>
        <v>10</v>
      </c>
      <c r="J99" s="154" t="str">
        <f>IF(Table113[[#This Row],[T E]]&gt;=101,"Large",IF(Table113[[#This Row],[T E]]&gt;=51,"Medium",IF(Table113[[#This Row],[T E]]&gt;=11,"Small","Micro")))</f>
        <v>Micro</v>
      </c>
      <c r="K99" s="154" t="s">
        <v>1077</v>
      </c>
      <c r="L99" s="154">
        <v>20</v>
      </c>
      <c r="M99" s="157">
        <v>10</v>
      </c>
      <c r="N99" s="158">
        <f>Table113[[#This Row],[Small Holders
M]]+Table113[[#This Row],[Small Holder 
F]]</f>
        <v>30</v>
      </c>
      <c r="O99" s="159" t="s">
        <v>1080</v>
      </c>
    </row>
    <row r="100" spans="1:15" ht="16.2" customHeight="1" x14ac:dyDescent="0.5">
      <c r="A100" s="194" t="s">
        <v>1940</v>
      </c>
      <c r="B100" s="153">
        <v>99</v>
      </c>
      <c r="C100" s="155" t="s">
        <v>1094</v>
      </c>
      <c r="D100" s="154" t="s">
        <v>1072</v>
      </c>
      <c r="E100" s="154">
        <v>8</v>
      </c>
      <c r="F100" s="154">
        <v>5</v>
      </c>
      <c r="G100" s="154">
        <v>0</v>
      </c>
      <c r="H100" s="154">
        <v>0</v>
      </c>
      <c r="I100" s="154">
        <f>SUM(Table113[[#This Row],[P E M]:[C E F]])</f>
        <v>13</v>
      </c>
      <c r="J100" s="154" t="str">
        <f>IF(Table113[[#This Row],[T E]]&gt;=101,"Large",IF(Table113[[#This Row],[T E]]&gt;=51,"Medium",IF(Table113[[#This Row],[T E]]&gt;=11,"Small","Micro")))</f>
        <v>Small</v>
      </c>
      <c r="K100" s="154" t="s">
        <v>1077</v>
      </c>
      <c r="L100" s="154">
        <v>50</v>
      </c>
      <c r="M100" s="157">
        <v>20</v>
      </c>
      <c r="N100" s="158">
        <f>Table113[[#This Row],[Small Holders
M]]+Table113[[#This Row],[Small Holder 
F]]</f>
        <v>70</v>
      </c>
      <c r="O100" s="159" t="s">
        <v>1080</v>
      </c>
    </row>
    <row r="101" spans="1:15" ht="16.2" customHeight="1" x14ac:dyDescent="0.5">
      <c r="A101" s="154" t="s">
        <v>1681</v>
      </c>
      <c r="B101" s="153">
        <v>100</v>
      </c>
      <c r="C101" s="155" t="s">
        <v>75</v>
      </c>
      <c r="D101" s="154" t="s">
        <v>1074</v>
      </c>
      <c r="E101" s="154"/>
      <c r="F101" s="154"/>
      <c r="G101" s="154"/>
      <c r="H101" s="154">
        <v>11</v>
      </c>
      <c r="I101" s="154">
        <f>SUM(Table113[[#This Row],[P E M]:[C E F]])</f>
        <v>11</v>
      </c>
      <c r="J101" s="161" t="str">
        <f>IF(Table113[[#This Row],[T E]]&gt;=101,"Large",IF(Table113[[#This Row],[T E]]&gt;=51,"Medium",IF(Table113[[#This Row],[T E]]&gt;=11,"Small","Micro")))</f>
        <v>Small</v>
      </c>
      <c r="K101" s="154" t="s">
        <v>1082</v>
      </c>
      <c r="L101" s="154">
        <v>78</v>
      </c>
      <c r="M101" s="157">
        <v>42</v>
      </c>
      <c r="N101" s="158">
        <f>Table113[[#This Row],[Small Holders
M]]+Table113[[#This Row],[Small Holder 
F]]</f>
        <v>120</v>
      </c>
      <c r="O101" s="159" t="s">
        <v>1070</v>
      </c>
    </row>
    <row r="102" spans="1:15" ht="16.2" customHeight="1" x14ac:dyDescent="0.5">
      <c r="A102" s="154" t="s">
        <v>1537</v>
      </c>
      <c r="B102" s="153">
        <v>101</v>
      </c>
      <c r="C102" s="155" t="s">
        <v>75</v>
      </c>
      <c r="D102" s="154" t="s">
        <v>1074</v>
      </c>
      <c r="E102" s="154">
        <v>4</v>
      </c>
      <c r="F102" s="154">
        <v>11</v>
      </c>
      <c r="G102" s="154"/>
      <c r="H102" s="154"/>
      <c r="I102" s="154">
        <f>SUM(Table113[[#This Row],[P E M]:[C E F]])</f>
        <v>15</v>
      </c>
      <c r="J102" s="154" t="str">
        <f>IF(Table113[[#This Row],[T E]]&gt;=101,"Large",IF(Table113[[#This Row],[T E]]&gt;=51,"Medium",IF(Table113[[#This Row],[T E]]&gt;=11,"Small","Micro")))</f>
        <v>Small</v>
      </c>
      <c r="K102" s="154" t="s">
        <v>1538</v>
      </c>
      <c r="L102" s="154">
        <v>4</v>
      </c>
      <c r="M102" s="157">
        <v>11</v>
      </c>
      <c r="N102" s="158">
        <f>Table113[[#This Row],[Small Holders
M]]+Table113[[#This Row],[Small Holder 
F]]</f>
        <v>15</v>
      </c>
      <c r="O102" s="159" t="s">
        <v>1070</v>
      </c>
    </row>
    <row r="103" spans="1:15" ht="16.2" customHeight="1" x14ac:dyDescent="0.5">
      <c r="A103" s="163" t="s">
        <v>1830</v>
      </c>
      <c r="B103" s="153">
        <v>102</v>
      </c>
      <c r="C103" s="155" t="s">
        <v>75</v>
      </c>
      <c r="D103" s="154" t="s">
        <v>1130</v>
      </c>
      <c r="E103" s="154"/>
      <c r="F103" s="154"/>
      <c r="G103" s="154"/>
      <c r="H103" s="154">
        <v>11</v>
      </c>
      <c r="I103" s="154">
        <f>SUM(Table113[[#This Row],[P E M]:[C E F]])</f>
        <v>11</v>
      </c>
      <c r="J103" s="161" t="str">
        <f>IF(Table113[[#This Row],[T E]]&gt;=101,"Large",IF(Table113[[#This Row],[T E]]&gt;=51,"Medium",IF(Table113[[#This Row],[T E]]&gt;=11,"Small","Micro")))</f>
        <v>Small</v>
      </c>
      <c r="K103" s="154" t="s">
        <v>1140</v>
      </c>
      <c r="L103" s="154">
        <v>152</v>
      </c>
      <c r="M103" s="157">
        <v>168</v>
      </c>
      <c r="N103" s="158">
        <f>Table113[[#This Row],[Small Holders
M]]+Table113[[#This Row],[Small Holder 
F]]</f>
        <v>320</v>
      </c>
      <c r="O103" s="159" t="s">
        <v>1070</v>
      </c>
    </row>
    <row r="104" spans="1:15" ht="16.2" customHeight="1" x14ac:dyDescent="0.5">
      <c r="A104" s="163" t="s">
        <v>1526</v>
      </c>
      <c r="B104" s="153">
        <v>103</v>
      </c>
      <c r="C104" s="155" t="s">
        <v>75</v>
      </c>
      <c r="D104" s="154" t="s">
        <v>1130</v>
      </c>
      <c r="E104" s="154">
        <v>36</v>
      </c>
      <c r="F104" s="154">
        <v>11</v>
      </c>
      <c r="G104" s="154">
        <v>25</v>
      </c>
      <c r="H104" s="154">
        <v>9</v>
      </c>
      <c r="I104" s="154">
        <f>SUM(Table113[[#This Row],[P E M]:[C E F]])</f>
        <v>81</v>
      </c>
      <c r="J104" s="161" t="str">
        <f>IF(Table113[[#This Row],[T E]]&gt;=101,"Large",IF(Table113[[#This Row],[T E]]&gt;=51,"Medium",IF(Table113[[#This Row],[T E]]&gt;=11,"Small","Micro")))</f>
        <v>Medium</v>
      </c>
      <c r="K104" s="154" t="s">
        <v>1140</v>
      </c>
      <c r="L104" s="154">
        <v>1542</v>
      </c>
      <c r="M104" s="157">
        <v>981</v>
      </c>
      <c r="N104" s="158">
        <f>Table113[[#This Row],[Small Holders
M]]+Table113[[#This Row],[Small Holder 
F]]</f>
        <v>2523</v>
      </c>
      <c r="O104" s="159" t="s">
        <v>1070</v>
      </c>
    </row>
    <row r="105" spans="1:15" ht="16.2" customHeight="1" x14ac:dyDescent="0.5">
      <c r="A105" s="163" t="s">
        <v>1570</v>
      </c>
      <c r="B105" s="153">
        <v>104</v>
      </c>
      <c r="C105" s="155" t="s">
        <v>75</v>
      </c>
      <c r="D105" s="154" t="s">
        <v>1130</v>
      </c>
      <c r="E105" s="154"/>
      <c r="F105" s="154"/>
      <c r="G105" s="154"/>
      <c r="H105" s="154">
        <v>11</v>
      </c>
      <c r="I105" s="154">
        <f>SUM(Table113[[#This Row],[P E M]:[C E F]])</f>
        <v>11</v>
      </c>
      <c r="J105" s="161" t="str">
        <f>IF(Table113[[#This Row],[T E]]&gt;=101,"Large",IF(Table113[[#This Row],[T E]]&gt;=51,"Medium",IF(Table113[[#This Row],[T E]]&gt;=11,"Small","Micro")))</f>
        <v>Small</v>
      </c>
      <c r="K105" s="154" t="s">
        <v>1140</v>
      </c>
      <c r="L105" s="154">
        <v>321</v>
      </c>
      <c r="M105" s="157">
        <v>234</v>
      </c>
      <c r="N105" s="158">
        <f>Table113[[#This Row],[Small Holders
M]]+Table113[[#This Row],[Small Holder 
F]]</f>
        <v>555</v>
      </c>
      <c r="O105" s="159" t="s">
        <v>1070</v>
      </c>
    </row>
    <row r="106" spans="1:15" ht="16.2" customHeight="1" x14ac:dyDescent="0.5">
      <c r="A106" s="179" t="s">
        <v>1479</v>
      </c>
      <c r="B106" s="153">
        <v>105</v>
      </c>
      <c r="C106" s="155" t="s">
        <v>75</v>
      </c>
      <c r="D106" s="154" t="s">
        <v>1074</v>
      </c>
      <c r="E106" s="154"/>
      <c r="F106" s="154"/>
      <c r="G106" s="154"/>
      <c r="H106" s="154">
        <v>11</v>
      </c>
      <c r="I106" s="161">
        <f>SUM(Table113[[#This Row],[P E M]:[C E F]])</f>
        <v>11</v>
      </c>
      <c r="J106" s="161" t="str">
        <f>IF(Table113[[#This Row],[T E]]&gt;=101,"Large",IF(Table113[[#This Row],[T E]]&gt;=51,"Medium",IF(Table113[[#This Row],[T E]]&gt;=11,"Small","Micro")))</f>
        <v>Small</v>
      </c>
      <c r="K106" s="154" t="s">
        <v>1481</v>
      </c>
      <c r="L106" s="154">
        <v>300</v>
      </c>
      <c r="M106" s="157">
        <v>200</v>
      </c>
      <c r="N106" s="164">
        <f>Table113[[#This Row],[Small Holders
M]]+Table113[[#This Row],[Small Holder 
F]]</f>
        <v>500</v>
      </c>
      <c r="O106" s="159" t="s">
        <v>1070</v>
      </c>
    </row>
    <row r="107" spans="1:15" ht="16.2" customHeight="1" x14ac:dyDescent="0.5">
      <c r="A107" s="232" t="s">
        <v>1160</v>
      </c>
      <c r="B107" s="153">
        <v>106</v>
      </c>
      <c r="C107" s="155" t="s">
        <v>75</v>
      </c>
      <c r="D107" s="154" t="s">
        <v>1130</v>
      </c>
      <c r="E107" s="154"/>
      <c r="F107" s="154"/>
      <c r="G107" s="154"/>
      <c r="H107" s="154">
        <v>11</v>
      </c>
      <c r="I107" s="154">
        <f>SUM(Table113[[#This Row],[P E M]:[C E F]])</f>
        <v>11</v>
      </c>
      <c r="J107" s="154" t="str">
        <f>IF(Table113[[#This Row],[T E]]&gt;=101,"Large",IF(Table113[[#This Row],[T E]]&gt;=51,"Medium",IF(Table113[[#This Row],[T E]]&gt;=11,"Small","Micro")))</f>
        <v>Small</v>
      </c>
      <c r="K107" s="154" t="s">
        <v>1161</v>
      </c>
      <c r="L107" s="154">
        <v>250</v>
      </c>
      <c r="M107" s="157">
        <v>188</v>
      </c>
      <c r="N107" s="166">
        <f>Table113[[#This Row],[Small Holders
M]]+Table113[[#This Row],[Small Holder 
F]]</f>
        <v>438</v>
      </c>
      <c r="O107" s="159" t="s">
        <v>1070</v>
      </c>
    </row>
    <row r="108" spans="1:15" ht="16.2" customHeight="1" x14ac:dyDescent="0.5">
      <c r="A108" s="154" t="s">
        <v>1834</v>
      </c>
      <c r="B108" s="153">
        <v>107</v>
      </c>
      <c r="C108" s="155" t="s">
        <v>75</v>
      </c>
      <c r="D108" s="154" t="s">
        <v>1074</v>
      </c>
      <c r="E108" s="154"/>
      <c r="F108" s="154"/>
      <c r="G108" s="154"/>
      <c r="H108" s="154">
        <v>11</v>
      </c>
      <c r="I108" s="154">
        <f>SUM(Table113[[#This Row],[P E M]:[C E F]])</f>
        <v>11</v>
      </c>
      <c r="J108" s="154" t="str">
        <f>IF(Table113[[#This Row],[T E]]&gt;=101,"Large",IF(Table113[[#This Row],[T E]]&gt;=51,"Medium",IF(Table113[[#This Row],[T E]]&gt;=11,"Small","Micro")))</f>
        <v>Small</v>
      </c>
      <c r="K108" s="154" t="s">
        <v>1082</v>
      </c>
      <c r="L108" s="154">
        <v>254</v>
      </c>
      <c r="M108" s="157">
        <v>136</v>
      </c>
      <c r="N108" s="158">
        <f>Table113[[#This Row],[Small Holders
M]]+Table113[[#This Row],[Small Holder 
F]]</f>
        <v>390</v>
      </c>
      <c r="O108" s="159" t="s">
        <v>1070</v>
      </c>
    </row>
    <row r="109" spans="1:15" ht="16.2" customHeight="1" x14ac:dyDescent="0.5">
      <c r="A109" s="154" t="s">
        <v>1988</v>
      </c>
      <c r="B109" s="153">
        <v>108</v>
      </c>
      <c r="C109" s="155" t="s">
        <v>75</v>
      </c>
      <c r="D109" s="154" t="s">
        <v>1130</v>
      </c>
      <c r="E109" s="154">
        <v>8</v>
      </c>
      <c r="F109" s="154">
        <v>6</v>
      </c>
      <c r="G109" s="154">
        <v>42</v>
      </c>
      <c r="H109" s="154">
        <v>18</v>
      </c>
      <c r="I109" s="154">
        <f>SUM(Table113[[#This Row],[P E M]:[C E F]])</f>
        <v>74</v>
      </c>
      <c r="J109" s="154" t="str">
        <f>IF(Table113[[#This Row],[T E]]&gt;=101,"Large",IF(Table113[[#This Row],[T E]]&gt;=51,"Medium",IF(Table113[[#This Row],[T E]]&gt;=11,"Small","Micro")))</f>
        <v>Medium</v>
      </c>
      <c r="K109" s="154" t="s">
        <v>1274</v>
      </c>
      <c r="L109" s="154">
        <v>650</v>
      </c>
      <c r="M109" s="157">
        <v>350</v>
      </c>
      <c r="N109" s="158">
        <f>Table113[[#This Row],[Small Holders
M]]+Table113[[#This Row],[Small Holder 
F]]</f>
        <v>1000</v>
      </c>
      <c r="O109" s="159" t="s">
        <v>1070</v>
      </c>
    </row>
    <row r="110" spans="1:15" ht="16.2" customHeight="1" x14ac:dyDescent="0.5">
      <c r="A110" s="154" t="s">
        <v>1979</v>
      </c>
      <c r="B110" s="153">
        <v>109</v>
      </c>
      <c r="C110" s="155" t="s">
        <v>75</v>
      </c>
      <c r="D110" s="154" t="s">
        <v>1074</v>
      </c>
      <c r="E110" s="154"/>
      <c r="F110" s="154"/>
      <c r="G110" s="154"/>
      <c r="H110" s="154">
        <v>11</v>
      </c>
      <c r="I110" s="154">
        <f>SUM(Table113[[#This Row],[P E M]:[C E F]])</f>
        <v>11</v>
      </c>
      <c r="J110" s="154" t="str">
        <f>IF(Table113[[#This Row],[T E]]&gt;=101,"Large",IF(Table113[[#This Row],[T E]]&gt;=51,"Medium",IF(Table113[[#This Row],[T E]]&gt;=11,"Small","Micro")))</f>
        <v>Small</v>
      </c>
      <c r="K110" s="154" t="s">
        <v>1469</v>
      </c>
      <c r="L110" s="154">
        <v>144</v>
      </c>
      <c r="M110" s="157">
        <v>56</v>
      </c>
      <c r="N110" s="158">
        <f>Table113[[#This Row],[Small Holders
M]]+Table113[[#This Row],[Small Holder 
F]]</f>
        <v>200</v>
      </c>
      <c r="O110" s="159" t="s">
        <v>1070</v>
      </c>
    </row>
    <row r="111" spans="1:15" ht="16.2" customHeight="1" x14ac:dyDescent="0.5">
      <c r="A111" s="218" t="s">
        <v>1468</v>
      </c>
      <c r="B111" s="153">
        <v>110</v>
      </c>
      <c r="C111" s="155" t="s">
        <v>75</v>
      </c>
      <c r="D111" s="154" t="s">
        <v>1074</v>
      </c>
      <c r="E111" s="154"/>
      <c r="F111" s="154"/>
      <c r="G111" s="154"/>
      <c r="H111" s="154">
        <v>11</v>
      </c>
      <c r="I111" s="154">
        <f>SUM(Table113[[#This Row],[P E M]:[C E F]])</f>
        <v>11</v>
      </c>
      <c r="J111" s="154" t="str">
        <f>IF(Table113[[#This Row],[T E]]&gt;=101,"Large",IF(Table113[[#This Row],[T E]]&gt;=51,"Medium",IF(Table113[[#This Row],[T E]]&gt;=11,"Small","Micro")))</f>
        <v>Small</v>
      </c>
      <c r="K111" s="154" t="s">
        <v>1469</v>
      </c>
      <c r="L111" s="154">
        <v>4</v>
      </c>
      <c r="M111" s="157">
        <v>10</v>
      </c>
      <c r="N111" s="158">
        <f>Table113[[#This Row],[Small Holders
M]]+Table113[[#This Row],[Small Holder 
F]]</f>
        <v>14</v>
      </c>
      <c r="O111" s="159" t="s">
        <v>1070</v>
      </c>
    </row>
    <row r="112" spans="1:15" ht="16.2" customHeight="1" x14ac:dyDescent="0.5">
      <c r="A112" s="198" t="s">
        <v>1997</v>
      </c>
      <c r="B112" s="153">
        <v>111</v>
      </c>
      <c r="C112" s="155" t="s">
        <v>75</v>
      </c>
      <c r="D112" s="154" t="s">
        <v>1074</v>
      </c>
      <c r="E112" s="154"/>
      <c r="F112" s="154"/>
      <c r="G112" s="154"/>
      <c r="H112" s="154">
        <v>11</v>
      </c>
      <c r="I112" s="154">
        <f>SUM(Table113[[#This Row],[P E M]:[C E F]])</f>
        <v>11</v>
      </c>
      <c r="J112" s="154" t="str">
        <f>IF(Table113[[#This Row],[T E]]&gt;=101,"Large",IF(Table113[[#This Row],[T E]]&gt;=51,"Medium",IF(Table113[[#This Row],[T E]]&gt;=11,"Small","Micro")))</f>
        <v>Small</v>
      </c>
      <c r="K112" s="154" t="s">
        <v>1469</v>
      </c>
      <c r="L112" s="154">
        <v>222</v>
      </c>
      <c r="M112" s="157">
        <v>193</v>
      </c>
      <c r="N112" s="158">
        <f>Table113[[#This Row],[Small Holders
M]]+Table113[[#This Row],[Small Holder 
F]]</f>
        <v>415</v>
      </c>
      <c r="O112" s="159" t="s">
        <v>1070</v>
      </c>
    </row>
    <row r="113" spans="1:15" ht="16.2" customHeight="1" x14ac:dyDescent="0.5">
      <c r="A113" s="154" t="s">
        <v>1659</v>
      </c>
      <c r="B113" s="153">
        <v>112</v>
      </c>
      <c r="C113" s="155" t="s">
        <v>1094</v>
      </c>
      <c r="D113" s="154" t="s">
        <v>1074</v>
      </c>
      <c r="E113" s="154"/>
      <c r="F113" s="154"/>
      <c r="G113" s="154"/>
      <c r="H113" s="154">
        <v>11</v>
      </c>
      <c r="I113" s="161">
        <f>SUM(Table113[[#This Row],[P E M]:[C E F]])</f>
        <v>11</v>
      </c>
      <c r="J113" s="161" t="str">
        <f>IF(Table113[[#This Row],[T E]]&gt;=101,"Large",IF(Table113[[#This Row],[T E]]&gt;=51,"Medium",IF(Table113[[#This Row],[T E]]&gt;=11,"Small","Micro")))</f>
        <v>Small</v>
      </c>
      <c r="K113" s="154" t="s">
        <v>1431</v>
      </c>
      <c r="L113" s="154">
        <v>351</v>
      </c>
      <c r="M113" s="157">
        <v>123</v>
      </c>
      <c r="N113" s="158">
        <f>Table113[[#This Row],[Small Holders
M]]+Table113[[#This Row],[Small Holder 
F]]</f>
        <v>474</v>
      </c>
      <c r="O113" s="159" t="s">
        <v>1070</v>
      </c>
    </row>
    <row r="114" spans="1:15" ht="16.2" customHeight="1" x14ac:dyDescent="0.5">
      <c r="A114" s="188" t="s">
        <v>1519</v>
      </c>
      <c r="B114" s="153">
        <v>113</v>
      </c>
      <c r="C114" s="155" t="s">
        <v>75</v>
      </c>
      <c r="D114" s="154" t="s">
        <v>1074</v>
      </c>
      <c r="E114" s="167">
        <v>13</v>
      </c>
      <c r="F114" s="167">
        <v>3</v>
      </c>
      <c r="G114" s="154">
        <v>0</v>
      </c>
      <c r="H114" s="154">
        <v>0</v>
      </c>
      <c r="I114" s="154">
        <f>SUM(Table113[[#This Row],[P E M]:[C E F]])</f>
        <v>16</v>
      </c>
      <c r="J114" s="154" t="str">
        <f>IF(Table113[[#This Row],[T E]]&gt;=101,"Large",IF(Table113[[#This Row],[T E]]&gt;=51,"Medium",IF(Table113[[#This Row],[T E]]&gt;=11,"Small","Micro")))</f>
        <v>Small</v>
      </c>
      <c r="K114" s="154" t="s">
        <v>1216</v>
      </c>
      <c r="L114" s="154">
        <v>13</v>
      </c>
      <c r="M114" s="157">
        <v>3</v>
      </c>
      <c r="N114" s="158">
        <f>Table113[[#This Row],[Small Holders
M]]+Table113[[#This Row],[Small Holder 
F]]</f>
        <v>16</v>
      </c>
      <c r="O114" s="159" t="s">
        <v>1070</v>
      </c>
    </row>
    <row r="115" spans="1:15" ht="16.2" customHeight="1" x14ac:dyDescent="0.5">
      <c r="A115" s="188" t="s">
        <v>1766</v>
      </c>
      <c r="B115" s="153">
        <v>114</v>
      </c>
      <c r="C115" s="155" t="s">
        <v>75</v>
      </c>
      <c r="D115" s="154" t="s">
        <v>1074</v>
      </c>
      <c r="E115" s="167">
        <v>8</v>
      </c>
      <c r="F115" s="167">
        <v>8</v>
      </c>
      <c r="G115" s="154">
        <v>0</v>
      </c>
      <c r="H115" s="154">
        <v>0</v>
      </c>
      <c r="I115" s="154">
        <f>SUM(Table113[[#This Row],[P E M]:[C E F]])</f>
        <v>16</v>
      </c>
      <c r="J115" s="154" t="str">
        <f>IF(Table113[[#This Row],[T E]]&gt;=101,"Large",IF(Table113[[#This Row],[T E]]&gt;=51,"Medium",IF(Table113[[#This Row],[T E]]&gt;=11,"Small","Micro")))</f>
        <v>Small</v>
      </c>
      <c r="K115" s="154" t="s">
        <v>1121</v>
      </c>
      <c r="L115" s="154">
        <v>8</v>
      </c>
      <c r="M115" s="157">
        <v>8</v>
      </c>
      <c r="N115" s="158">
        <f>Table113[[#This Row],[Small Holders
M]]+Table113[[#This Row],[Small Holder 
F]]</f>
        <v>16</v>
      </c>
      <c r="O115" s="159" t="s">
        <v>1070</v>
      </c>
    </row>
    <row r="116" spans="1:15" ht="16.2" customHeight="1" x14ac:dyDescent="0.5">
      <c r="A116" s="188" t="s">
        <v>1909</v>
      </c>
      <c r="B116" s="153">
        <v>115</v>
      </c>
      <c r="C116" s="155" t="s">
        <v>75</v>
      </c>
      <c r="D116" s="154" t="s">
        <v>1074</v>
      </c>
      <c r="E116" s="167">
        <v>26</v>
      </c>
      <c r="F116" s="167">
        <v>26</v>
      </c>
      <c r="G116" s="154">
        <v>0</v>
      </c>
      <c r="H116" s="154">
        <v>0</v>
      </c>
      <c r="I116" s="154">
        <f>SUM(Table113[[#This Row],[P E M]:[C E F]])</f>
        <v>52</v>
      </c>
      <c r="J116" s="154" t="str">
        <f>IF(Table113[[#This Row],[T E]]&gt;=101,"Large",IF(Table113[[#This Row],[T E]]&gt;=51,"Medium",IF(Table113[[#This Row],[T E]]&gt;=11,"Small","Micro")))</f>
        <v>Medium</v>
      </c>
      <c r="K116" s="154" t="s">
        <v>1910</v>
      </c>
      <c r="L116" s="154">
        <v>26</v>
      </c>
      <c r="M116" s="157">
        <v>26</v>
      </c>
      <c r="N116" s="158">
        <f>Table113[[#This Row],[Small Holders
M]]+Table113[[#This Row],[Small Holder 
F]]</f>
        <v>52</v>
      </c>
      <c r="O116" s="159" t="s">
        <v>1070</v>
      </c>
    </row>
    <row r="117" spans="1:15" ht="16.2" customHeight="1" x14ac:dyDescent="0.5">
      <c r="A117" s="188" t="s">
        <v>1529</v>
      </c>
      <c r="B117" s="153">
        <v>116</v>
      </c>
      <c r="C117" s="155" t="s">
        <v>75</v>
      </c>
      <c r="D117" s="154" t="s">
        <v>1074</v>
      </c>
      <c r="E117" s="167">
        <v>11</v>
      </c>
      <c r="F117" s="167">
        <v>2</v>
      </c>
      <c r="G117" s="154">
        <v>0</v>
      </c>
      <c r="H117" s="154">
        <v>0</v>
      </c>
      <c r="I117" s="154">
        <f>SUM(Table113[[#This Row],[P E M]:[C E F]])</f>
        <v>13</v>
      </c>
      <c r="J117" s="154" t="str">
        <f>IF(Table113[[#This Row],[T E]]&gt;=101,"Large",IF(Table113[[#This Row],[T E]]&gt;=51,"Medium",IF(Table113[[#This Row],[T E]]&gt;=11,"Small","Micro")))</f>
        <v>Small</v>
      </c>
      <c r="K117" s="154" t="s">
        <v>1126</v>
      </c>
      <c r="L117" s="154">
        <v>11</v>
      </c>
      <c r="M117" s="157">
        <v>2</v>
      </c>
      <c r="N117" s="158">
        <f>Table113[[#This Row],[Small Holders
M]]+Table113[[#This Row],[Small Holder 
F]]</f>
        <v>13</v>
      </c>
      <c r="O117" s="159" t="s">
        <v>1070</v>
      </c>
    </row>
    <row r="118" spans="1:15" ht="16.2" customHeight="1" x14ac:dyDescent="0.5">
      <c r="A118" s="188" t="s">
        <v>1609</v>
      </c>
      <c r="B118" s="153">
        <v>117</v>
      </c>
      <c r="C118" s="155" t="s">
        <v>75</v>
      </c>
      <c r="D118" s="154" t="s">
        <v>1074</v>
      </c>
      <c r="E118" s="187">
        <v>14</v>
      </c>
      <c r="F118" s="187">
        <v>3</v>
      </c>
      <c r="G118" s="154">
        <v>0</v>
      </c>
      <c r="H118" s="154">
        <v>0</v>
      </c>
      <c r="I118" s="154">
        <f>SUM(Table113[[#This Row],[P E M]:[C E F]])</f>
        <v>17</v>
      </c>
      <c r="J118" s="154" t="str">
        <f>IF(Table113[[#This Row],[T E]]&gt;=101,"Large",IF(Table113[[#This Row],[T E]]&gt;=51,"Medium",IF(Table113[[#This Row],[T E]]&gt;=11,"Small","Micro")))</f>
        <v>Small</v>
      </c>
      <c r="K118" s="154" t="s">
        <v>1126</v>
      </c>
      <c r="L118" s="154">
        <v>14</v>
      </c>
      <c r="M118" s="157">
        <v>3</v>
      </c>
      <c r="N118" s="158">
        <f>Table113[[#This Row],[Small Holders
M]]+Table113[[#This Row],[Small Holder 
F]]</f>
        <v>17</v>
      </c>
      <c r="O118" s="159" t="s">
        <v>1070</v>
      </c>
    </row>
    <row r="119" spans="1:15" ht="16.2" customHeight="1" x14ac:dyDescent="0.5">
      <c r="A119" s="188" t="s">
        <v>1632</v>
      </c>
      <c r="B119" s="153">
        <v>118</v>
      </c>
      <c r="C119" s="155" t="s">
        <v>75</v>
      </c>
      <c r="D119" s="154" t="s">
        <v>1074</v>
      </c>
      <c r="E119" s="167">
        <v>14</v>
      </c>
      <c r="F119" s="167">
        <v>1</v>
      </c>
      <c r="G119" s="154">
        <v>0</v>
      </c>
      <c r="H119" s="154">
        <v>0</v>
      </c>
      <c r="I119" s="154">
        <f>SUM(Table113[[#This Row],[P E M]:[C E F]])</f>
        <v>15</v>
      </c>
      <c r="J119" s="154" t="str">
        <f>IF(Table113[[#This Row],[T E]]&gt;=101,"Large",IF(Table113[[#This Row],[T E]]&gt;=51,"Medium",IF(Table113[[#This Row],[T E]]&gt;=11,"Small","Micro")))</f>
        <v>Small</v>
      </c>
      <c r="K119" s="154" t="s">
        <v>1126</v>
      </c>
      <c r="L119" s="154">
        <v>14</v>
      </c>
      <c r="M119" s="157">
        <v>1</v>
      </c>
      <c r="N119" s="158">
        <f>Table113[[#This Row],[Small Holders
M]]+Table113[[#This Row],[Small Holder 
F]]</f>
        <v>15</v>
      </c>
      <c r="O119" s="159" t="s">
        <v>1070</v>
      </c>
    </row>
    <row r="120" spans="1:15" ht="16.2" customHeight="1" x14ac:dyDescent="0.5">
      <c r="A120" s="188" t="s">
        <v>1692</v>
      </c>
      <c r="B120" s="153">
        <v>119</v>
      </c>
      <c r="C120" s="155" t="s">
        <v>75</v>
      </c>
      <c r="D120" s="154" t="s">
        <v>1074</v>
      </c>
      <c r="E120" s="187">
        <v>10</v>
      </c>
      <c r="F120" s="187">
        <v>2</v>
      </c>
      <c r="G120" s="154">
        <v>0</v>
      </c>
      <c r="H120" s="154">
        <v>0</v>
      </c>
      <c r="I120" s="154">
        <f>SUM(Table113[[#This Row],[P E M]:[C E F]])</f>
        <v>12</v>
      </c>
      <c r="J120" s="154" t="str">
        <f>IF(Table113[[#This Row],[T E]]&gt;=101,"Large",IF(Table113[[#This Row],[T E]]&gt;=51,"Medium",IF(Table113[[#This Row],[T E]]&gt;=11,"Small","Micro")))</f>
        <v>Small</v>
      </c>
      <c r="K120" s="154" t="s">
        <v>1126</v>
      </c>
      <c r="L120" s="154">
        <v>10</v>
      </c>
      <c r="M120" s="157">
        <v>2</v>
      </c>
      <c r="N120" s="158">
        <f>Table113[[#This Row],[Small Holders
M]]+Table113[[#This Row],[Small Holder 
F]]</f>
        <v>12</v>
      </c>
      <c r="O120" s="159" t="s">
        <v>1070</v>
      </c>
    </row>
    <row r="121" spans="1:15" ht="16.2" customHeight="1" x14ac:dyDescent="0.5">
      <c r="A121" s="188" t="s">
        <v>1697</v>
      </c>
      <c r="B121" s="153">
        <v>120</v>
      </c>
      <c r="C121" s="155" t="s">
        <v>75</v>
      </c>
      <c r="D121" s="154" t="s">
        <v>1074</v>
      </c>
      <c r="E121" s="187">
        <v>17</v>
      </c>
      <c r="F121" s="187">
        <v>13</v>
      </c>
      <c r="G121" s="154">
        <v>0</v>
      </c>
      <c r="H121" s="154">
        <v>0</v>
      </c>
      <c r="I121" s="154">
        <f>SUM(Table113[[#This Row],[P E M]:[C E F]])</f>
        <v>30</v>
      </c>
      <c r="J121" s="154" t="str">
        <f>IF(Table113[[#This Row],[T E]]&gt;=101,"Large",IF(Table113[[#This Row],[T E]]&gt;=51,"Medium",IF(Table113[[#This Row],[T E]]&gt;=11,"Small","Micro")))</f>
        <v>Small</v>
      </c>
      <c r="K121" s="154" t="s">
        <v>1698</v>
      </c>
      <c r="L121" s="154">
        <v>17</v>
      </c>
      <c r="M121" s="157">
        <v>13</v>
      </c>
      <c r="N121" s="158">
        <f>Table113[[#This Row],[Small Holders
M]]+Table113[[#This Row],[Small Holder 
F]]</f>
        <v>30</v>
      </c>
      <c r="O121" s="159" t="s">
        <v>1070</v>
      </c>
    </row>
    <row r="122" spans="1:15" ht="16.2" customHeight="1" x14ac:dyDescent="0.5">
      <c r="A122" s="188" t="s">
        <v>1787</v>
      </c>
      <c r="B122" s="153">
        <v>121</v>
      </c>
      <c r="C122" s="155" t="s">
        <v>75</v>
      </c>
      <c r="D122" s="154" t="s">
        <v>1074</v>
      </c>
      <c r="E122" s="167">
        <v>18</v>
      </c>
      <c r="F122" s="167">
        <v>4</v>
      </c>
      <c r="G122" s="154">
        <v>0</v>
      </c>
      <c r="H122" s="154">
        <v>0</v>
      </c>
      <c r="I122" s="154">
        <f>SUM(Table113[[#This Row],[P E M]:[C E F]])</f>
        <v>22</v>
      </c>
      <c r="J122" s="154" t="str">
        <f>IF(Table113[[#This Row],[T E]]&gt;=101,"Large",IF(Table113[[#This Row],[T E]]&gt;=51,"Medium",IF(Table113[[#This Row],[T E]]&gt;=11,"Small","Micro")))</f>
        <v>Small</v>
      </c>
      <c r="K122" s="154" t="s">
        <v>1760</v>
      </c>
      <c r="L122" s="154">
        <v>18</v>
      </c>
      <c r="M122" s="157">
        <v>4</v>
      </c>
      <c r="N122" s="158">
        <f>Table113[[#This Row],[Small Holders
M]]+Table113[[#This Row],[Small Holder 
F]]</f>
        <v>22</v>
      </c>
      <c r="O122" s="159" t="s">
        <v>1070</v>
      </c>
    </row>
    <row r="123" spans="1:15" ht="16.2" customHeight="1" x14ac:dyDescent="0.5">
      <c r="A123" s="188" t="s">
        <v>1715</v>
      </c>
      <c r="B123" s="153">
        <v>122</v>
      </c>
      <c r="C123" s="155" t="s">
        <v>75</v>
      </c>
      <c r="D123" s="154" t="s">
        <v>1074</v>
      </c>
      <c r="E123" s="167">
        <v>16</v>
      </c>
      <c r="F123" s="167">
        <v>1</v>
      </c>
      <c r="G123" s="154">
        <v>0</v>
      </c>
      <c r="H123" s="154">
        <v>0</v>
      </c>
      <c r="I123" s="154">
        <f>SUM(Table113[[#This Row],[P E M]:[C E F]])</f>
        <v>17</v>
      </c>
      <c r="J123" s="154" t="str">
        <f>IF(Table113[[#This Row],[T E]]&gt;=101,"Large",IF(Table113[[#This Row],[T E]]&gt;=51,"Medium",IF(Table113[[#This Row],[T E]]&gt;=11,"Small","Micro")))</f>
        <v>Small</v>
      </c>
      <c r="K123" s="154" t="s">
        <v>1698</v>
      </c>
      <c r="L123" s="154">
        <v>16</v>
      </c>
      <c r="M123" s="157">
        <v>1</v>
      </c>
      <c r="N123" s="158">
        <f>Table113[[#This Row],[Small Holders
M]]+Table113[[#This Row],[Small Holder 
F]]</f>
        <v>17</v>
      </c>
      <c r="O123" s="159" t="s">
        <v>1070</v>
      </c>
    </row>
    <row r="124" spans="1:15" ht="16.2" customHeight="1" x14ac:dyDescent="0.5">
      <c r="A124" s="188" t="s">
        <v>1714</v>
      </c>
      <c r="B124" s="153">
        <v>123</v>
      </c>
      <c r="C124" s="155" t="s">
        <v>75</v>
      </c>
      <c r="D124" s="154" t="s">
        <v>1074</v>
      </c>
      <c r="E124" s="167">
        <v>16</v>
      </c>
      <c r="F124" s="167">
        <v>4</v>
      </c>
      <c r="G124" s="154">
        <v>0</v>
      </c>
      <c r="H124" s="154">
        <v>0</v>
      </c>
      <c r="I124" s="154">
        <f>SUM(Table113[[#This Row],[P E M]:[C E F]])</f>
        <v>20</v>
      </c>
      <c r="J124" s="154" t="str">
        <f>IF(Table113[[#This Row],[T E]]&gt;=101,"Large",IF(Table113[[#This Row],[T E]]&gt;=51,"Medium",IF(Table113[[#This Row],[T E]]&gt;=11,"Small","Micro")))</f>
        <v>Small</v>
      </c>
      <c r="K124" s="154" t="s">
        <v>1698</v>
      </c>
      <c r="L124" s="154">
        <v>16</v>
      </c>
      <c r="M124" s="157">
        <v>4</v>
      </c>
      <c r="N124" s="158">
        <f>Table113[[#This Row],[Small Holders
M]]+Table113[[#This Row],[Small Holder 
F]]</f>
        <v>20</v>
      </c>
      <c r="O124" s="159" t="s">
        <v>1070</v>
      </c>
    </row>
    <row r="125" spans="1:15" ht="16.2" customHeight="1" x14ac:dyDescent="0.5">
      <c r="A125" s="188" t="s">
        <v>1759</v>
      </c>
      <c r="B125" s="153">
        <v>124</v>
      </c>
      <c r="C125" s="155" t="s">
        <v>75</v>
      </c>
      <c r="D125" s="154" t="s">
        <v>1074</v>
      </c>
      <c r="E125" s="187">
        <v>13</v>
      </c>
      <c r="F125" s="187">
        <v>8</v>
      </c>
      <c r="G125" s="154">
        <v>0</v>
      </c>
      <c r="H125" s="154">
        <v>0</v>
      </c>
      <c r="I125" s="154">
        <f>SUM(Table113[[#This Row],[P E M]:[C E F]])</f>
        <v>21</v>
      </c>
      <c r="J125" s="154" t="str">
        <f>IF(Table113[[#This Row],[T E]]&gt;=101,"Large",IF(Table113[[#This Row],[T E]]&gt;=51,"Medium",IF(Table113[[#This Row],[T E]]&gt;=11,"Small","Micro")))</f>
        <v>Small</v>
      </c>
      <c r="K125" s="154" t="s">
        <v>1760</v>
      </c>
      <c r="L125" s="154">
        <v>13</v>
      </c>
      <c r="M125" s="157">
        <v>8</v>
      </c>
      <c r="N125" s="158">
        <f>Table113[[#This Row],[Small Holders
M]]+Table113[[#This Row],[Small Holder 
F]]</f>
        <v>21</v>
      </c>
      <c r="O125" s="159" t="s">
        <v>1070</v>
      </c>
    </row>
    <row r="126" spans="1:15" ht="16.2" customHeight="1" x14ac:dyDescent="0.5">
      <c r="A126" s="188" t="s">
        <v>2134</v>
      </c>
      <c r="B126" s="153">
        <v>125</v>
      </c>
      <c r="C126" s="155" t="s">
        <v>75</v>
      </c>
      <c r="D126" s="154" t="s">
        <v>1074</v>
      </c>
      <c r="E126" s="167">
        <v>12</v>
      </c>
      <c r="F126" s="167">
        <v>6</v>
      </c>
      <c r="G126" s="154">
        <v>0</v>
      </c>
      <c r="H126" s="154">
        <v>0</v>
      </c>
      <c r="I126" s="154">
        <f>SUM(Table113[[#This Row],[P E M]:[C E F]])</f>
        <v>18</v>
      </c>
      <c r="J126" s="154" t="str">
        <f>IF(Table113[[#This Row],[T E]]&gt;=101,"Large",IF(Table113[[#This Row],[T E]]&gt;=51,"Medium",IF(Table113[[#This Row],[T E]]&gt;=11,"Small","Micro")))</f>
        <v>Small</v>
      </c>
      <c r="K126" s="154" t="s">
        <v>1760</v>
      </c>
      <c r="L126" s="154">
        <v>12</v>
      </c>
      <c r="M126" s="157">
        <v>6</v>
      </c>
      <c r="N126" s="158">
        <f>Table113[[#This Row],[Small Holders
M]]+Table113[[#This Row],[Small Holder 
F]]</f>
        <v>18</v>
      </c>
      <c r="O126" s="159" t="s">
        <v>1070</v>
      </c>
    </row>
    <row r="127" spans="1:15" ht="16.2" customHeight="1" x14ac:dyDescent="0.5">
      <c r="A127" s="188" t="s">
        <v>2204</v>
      </c>
      <c r="B127" s="153">
        <v>126</v>
      </c>
      <c r="C127" s="155" t="s">
        <v>75</v>
      </c>
      <c r="D127" s="154" t="s">
        <v>1074</v>
      </c>
      <c r="E127" s="187">
        <v>18</v>
      </c>
      <c r="F127" s="187">
        <v>3</v>
      </c>
      <c r="G127" s="154">
        <v>0</v>
      </c>
      <c r="H127" s="154">
        <v>0</v>
      </c>
      <c r="I127" s="154">
        <f>SUM(Table113[[#This Row],[P E M]:[C E F]])</f>
        <v>21</v>
      </c>
      <c r="J127" s="154" t="str">
        <f>IF(Table113[[#This Row],[T E]]&gt;=101,"Large",IF(Table113[[#This Row],[T E]]&gt;=51,"Medium",IF(Table113[[#This Row],[T E]]&gt;=11,"Small","Micro")))</f>
        <v>Small</v>
      </c>
      <c r="K127" s="154" t="s">
        <v>2205</v>
      </c>
      <c r="L127" s="154">
        <v>18</v>
      </c>
      <c r="M127" s="157">
        <v>3</v>
      </c>
      <c r="N127" s="158">
        <f>Table113[[#This Row],[Small Holders
M]]+Table113[[#This Row],[Small Holder 
F]]</f>
        <v>21</v>
      </c>
      <c r="O127" s="159" t="s">
        <v>1070</v>
      </c>
    </row>
    <row r="128" spans="1:15" ht="16.2" customHeight="1" x14ac:dyDescent="0.5">
      <c r="A128" s="188" t="s">
        <v>1954</v>
      </c>
      <c r="B128" s="153">
        <v>127</v>
      </c>
      <c r="C128" s="155" t="s">
        <v>75</v>
      </c>
      <c r="D128" s="154" t="s">
        <v>1074</v>
      </c>
      <c r="E128" s="167">
        <v>34</v>
      </c>
      <c r="F128" s="167">
        <v>12</v>
      </c>
      <c r="G128" s="154">
        <v>0</v>
      </c>
      <c r="H128" s="154">
        <v>0</v>
      </c>
      <c r="I128" s="154">
        <f>SUM(Table113[[#This Row],[P E M]:[C E F]])</f>
        <v>46</v>
      </c>
      <c r="J128" s="154" t="str">
        <f>IF(Table113[[#This Row],[T E]]&gt;=101,"Large",IF(Table113[[#This Row],[T E]]&gt;=51,"Medium",IF(Table113[[#This Row],[T E]]&gt;=11,"Small","Micro")))</f>
        <v>Small</v>
      </c>
      <c r="K128" s="154" t="s">
        <v>1206</v>
      </c>
      <c r="L128" s="154">
        <v>34</v>
      </c>
      <c r="M128" s="157">
        <v>12</v>
      </c>
      <c r="N128" s="158">
        <f>Table113[[#This Row],[Small Holders
M]]+Table113[[#This Row],[Small Holder 
F]]</f>
        <v>46</v>
      </c>
      <c r="O128" s="159" t="s">
        <v>1070</v>
      </c>
    </row>
    <row r="129" spans="1:15" ht="16.2" customHeight="1" x14ac:dyDescent="0.5">
      <c r="A129" s="188" t="s">
        <v>1428</v>
      </c>
      <c r="B129" s="153">
        <v>128</v>
      </c>
      <c r="C129" s="155" t="s">
        <v>75</v>
      </c>
      <c r="D129" s="154" t="s">
        <v>1074</v>
      </c>
      <c r="E129" s="167">
        <v>63</v>
      </c>
      <c r="F129" s="167">
        <v>19</v>
      </c>
      <c r="G129" s="154">
        <v>0</v>
      </c>
      <c r="H129" s="154">
        <v>0</v>
      </c>
      <c r="I129" s="154">
        <f>SUM(Table113[[#This Row],[P E M]:[C E F]])</f>
        <v>82</v>
      </c>
      <c r="J129" s="154" t="str">
        <f>IF(Table113[[#This Row],[T E]]&gt;=101,"Large",IF(Table113[[#This Row],[T E]]&gt;=51,"Medium",IF(Table113[[#This Row],[T E]]&gt;=11,"Small","Micro")))</f>
        <v>Medium</v>
      </c>
      <c r="K129" s="154" t="s">
        <v>1206</v>
      </c>
      <c r="L129" s="154">
        <v>24</v>
      </c>
      <c r="M129" s="157">
        <v>11</v>
      </c>
      <c r="N129" s="166">
        <f>Table113[[#This Row],[Small Holders
M]]+Table113[[#This Row],[Small Holder 
F]]</f>
        <v>35</v>
      </c>
      <c r="O129" s="159" t="s">
        <v>1070</v>
      </c>
    </row>
    <row r="130" spans="1:15" ht="16.2" customHeight="1" x14ac:dyDescent="0.5">
      <c r="A130" s="188" t="s">
        <v>2131</v>
      </c>
      <c r="B130" s="153">
        <v>129</v>
      </c>
      <c r="C130" s="155" t="s">
        <v>75</v>
      </c>
      <c r="D130" s="154" t="s">
        <v>1074</v>
      </c>
      <c r="E130" s="167">
        <v>37</v>
      </c>
      <c r="F130" s="167">
        <v>8</v>
      </c>
      <c r="G130" s="154">
        <v>0</v>
      </c>
      <c r="H130" s="154">
        <v>0</v>
      </c>
      <c r="I130" s="154">
        <f>SUM(Table113[[#This Row],[P E M]:[C E F]])</f>
        <v>45</v>
      </c>
      <c r="J130" s="154" t="str">
        <f>IF(Table113[[#This Row],[T E]]&gt;=101,"Large",IF(Table113[[#This Row],[T E]]&gt;=51,"Medium",IF(Table113[[#This Row],[T E]]&gt;=11,"Small","Micro")))</f>
        <v>Small</v>
      </c>
      <c r="K130" s="154" t="s">
        <v>1206</v>
      </c>
      <c r="L130" s="154">
        <v>37</v>
      </c>
      <c r="M130" s="157">
        <v>8</v>
      </c>
      <c r="N130" s="158">
        <f>Table113[[#This Row],[Small Holders
M]]+Table113[[#This Row],[Small Holder 
F]]</f>
        <v>45</v>
      </c>
      <c r="O130" s="159" t="s">
        <v>1070</v>
      </c>
    </row>
    <row r="131" spans="1:15" ht="16.2" customHeight="1" x14ac:dyDescent="0.5">
      <c r="A131" s="188" t="s">
        <v>1484</v>
      </c>
      <c r="B131" s="153">
        <v>130</v>
      </c>
      <c r="C131" s="155" t="s">
        <v>75</v>
      </c>
      <c r="D131" s="154" t="s">
        <v>1074</v>
      </c>
      <c r="E131" s="180">
        <v>38</v>
      </c>
      <c r="F131" s="180">
        <v>1</v>
      </c>
      <c r="G131" s="154">
        <v>0</v>
      </c>
      <c r="H131" s="154">
        <v>0</v>
      </c>
      <c r="I131" s="154">
        <f>SUM(Table113[[#This Row],[P E M]:[C E F]])</f>
        <v>39</v>
      </c>
      <c r="J131" s="154" t="str">
        <f>IF(Table113[[#This Row],[T E]]&gt;=101,"Large",IF(Table113[[#This Row],[T E]]&gt;=51,"Medium",IF(Table113[[#This Row],[T E]]&gt;=11,"Small","Micro")))</f>
        <v>Small</v>
      </c>
      <c r="K131" s="154" t="s">
        <v>1485</v>
      </c>
      <c r="L131" s="154">
        <v>38</v>
      </c>
      <c r="M131" s="157">
        <v>1</v>
      </c>
      <c r="N131" s="158">
        <f>Table113[[#This Row],[Small Holders
M]]+Table113[[#This Row],[Small Holder 
F]]</f>
        <v>39</v>
      </c>
      <c r="O131" s="159" t="s">
        <v>1070</v>
      </c>
    </row>
    <row r="132" spans="1:15" ht="16.2" customHeight="1" x14ac:dyDescent="0.5">
      <c r="A132" s="188" t="s">
        <v>1555</v>
      </c>
      <c r="B132" s="153">
        <v>131</v>
      </c>
      <c r="C132" s="155" t="s">
        <v>75</v>
      </c>
      <c r="D132" s="154" t="s">
        <v>1074</v>
      </c>
      <c r="E132" s="183">
        <v>38</v>
      </c>
      <c r="F132" s="183">
        <v>15</v>
      </c>
      <c r="G132" s="154">
        <v>0</v>
      </c>
      <c r="H132" s="154">
        <v>0</v>
      </c>
      <c r="I132" s="154">
        <f>SUM(Table113[[#This Row],[P E M]:[C E F]])</f>
        <v>53</v>
      </c>
      <c r="J132" s="154" t="str">
        <f>IF(Table113[[#This Row],[T E]]&gt;=101,"Large",IF(Table113[[#This Row],[T E]]&gt;=51,"Medium",IF(Table113[[#This Row],[T E]]&gt;=11,"Small","Micro")))</f>
        <v>Medium</v>
      </c>
      <c r="K132" s="154" t="s">
        <v>1194</v>
      </c>
      <c r="L132" s="154">
        <v>38</v>
      </c>
      <c r="M132" s="157">
        <v>15</v>
      </c>
      <c r="N132" s="158">
        <f>Table113[[#This Row],[Small Holders
M]]+Table113[[#This Row],[Small Holder 
F]]</f>
        <v>53</v>
      </c>
      <c r="O132" s="159" t="s">
        <v>1070</v>
      </c>
    </row>
    <row r="133" spans="1:15" ht="16.2" customHeight="1" x14ac:dyDescent="0.5">
      <c r="A133" s="188" t="s">
        <v>1536</v>
      </c>
      <c r="B133" s="153">
        <v>132</v>
      </c>
      <c r="C133" s="155" t="s">
        <v>75</v>
      </c>
      <c r="D133" s="154" t="s">
        <v>1074</v>
      </c>
      <c r="E133" s="180">
        <v>18</v>
      </c>
      <c r="F133" s="180">
        <v>4</v>
      </c>
      <c r="G133" s="154">
        <v>0</v>
      </c>
      <c r="H133" s="154">
        <v>0</v>
      </c>
      <c r="I133" s="154">
        <f>SUM(Table113[[#This Row],[P E M]:[C E F]])</f>
        <v>22</v>
      </c>
      <c r="J133" s="154" t="str">
        <f>IF(Table113[[#This Row],[T E]]&gt;=101,"Large",IF(Table113[[#This Row],[T E]]&gt;=51,"Medium",IF(Table113[[#This Row],[T E]]&gt;=11,"Small","Micro")))</f>
        <v>Small</v>
      </c>
      <c r="K133" s="154" t="s">
        <v>1489</v>
      </c>
      <c r="L133" s="154">
        <v>18</v>
      </c>
      <c r="M133" s="157">
        <v>4</v>
      </c>
      <c r="N133" s="154">
        <f>Table113[[#This Row],[Small Holders
M]]+Table113[[#This Row],[Small Holder 
F]]</f>
        <v>22</v>
      </c>
      <c r="O133" s="159" t="s">
        <v>1070</v>
      </c>
    </row>
    <row r="134" spans="1:15" ht="16.2" customHeight="1" x14ac:dyDescent="0.5">
      <c r="A134" s="188" t="s">
        <v>1534</v>
      </c>
      <c r="B134" s="153">
        <v>133</v>
      </c>
      <c r="C134" s="155" t="s">
        <v>75</v>
      </c>
      <c r="D134" s="154" t="s">
        <v>1074</v>
      </c>
      <c r="E134" s="183">
        <v>12</v>
      </c>
      <c r="F134" s="183">
        <v>5</v>
      </c>
      <c r="G134" s="154">
        <v>0</v>
      </c>
      <c r="H134" s="154">
        <v>0</v>
      </c>
      <c r="I134" s="154">
        <f>SUM(Table113[[#This Row],[P E M]:[C E F]])</f>
        <v>17</v>
      </c>
      <c r="J134" s="154" t="str">
        <f>IF(Table113[[#This Row],[T E]]&gt;=101,"Large",IF(Table113[[#This Row],[T E]]&gt;=51,"Medium",IF(Table113[[#This Row],[T E]]&gt;=11,"Small","Micro")))</f>
        <v>Small</v>
      </c>
      <c r="K134" s="154" t="s">
        <v>1535</v>
      </c>
      <c r="L134" s="154">
        <v>12</v>
      </c>
      <c r="M134" s="157">
        <v>5</v>
      </c>
      <c r="N134" s="158">
        <f>Table113[[#This Row],[Small Holders
M]]+Table113[[#This Row],[Small Holder 
F]]</f>
        <v>17</v>
      </c>
      <c r="O134" s="159" t="s">
        <v>1070</v>
      </c>
    </row>
    <row r="135" spans="1:15" ht="16.2" customHeight="1" x14ac:dyDescent="0.5">
      <c r="A135" s="188" t="s">
        <v>1583</v>
      </c>
      <c r="B135" s="153">
        <v>134</v>
      </c>
      <c r="C135" s="155" t="s">
        <v>75</v>
      </c>
      <c r="D135" s="154" t="s">
        <v>1074</v>
      </c>
      <c r="E135" s="183">
        <v>28</v>
      </c>
      <c r="F135" s="183">
        <v>16</v>
      </c>
      <c r="G135" s="154">
        <v>0</v>
      </c>
      <c r="H135" s="154">
        <v>0</v>
      </c>
      <c r="I135" s="154">
        <f>SUM(Table113[[#This Row],[P E M]:[C E F]])</f>
        <v>44</v>
      </c>
      <c r="J135" s="154" t="str">
        <f>IF(Table113[[#This Row],[T E]]&gt;=101,"Large",IF(Table113[[#This Row],[T E]]&gt;=51,"Medium",IF(Table113[[#This Row],[T E]]&gt;=11,"Small","Micro")))</f>
        <v>Small</v>
      </c>
      <c r="K135" s="154" t="s">
        <v>1485</v>
      </c>
      <c r="L135" s="154">
        <v>28</v>
      </c>
      <c r="M135" s="157">
        <v>16</v>
      </c>
      <c r="N135" s="158">
        <f>Table113[[#This Row],[Small Holders
M]]+Table113[[#This Row],[Small Holder 
F]]</f>
        <v>44</v>
      </c>
      <c r="O135" s="159" t="s">
        <v>1070</v>
      </c>
    </row>
    <row r="136" spans="1:15" ht="16.2" customHeight="1" x14ac:dyDescent="0.5">
      <c r="A136" s="188" t="s">
        <v>1612</v>
      </c>
      <c r="B136" s="153">
        <v>135</v>
      </c>
      <c r="C136" s="155" t="s">
        <v>75</v>
      </c>
      <c r="D136" s="154" t="s">
        <v>1074</v>
      </c>
      <c r="E136" s="183">
        <v>27</v>
      </c>
      <c r="F136" s="183">
        <v>0</v>
      </c>
      <c r="G136" s="154">
        <v>0</v>
      </c>
      <c r="H136" s="154">
        <v>0</v>
      </c>
      <c r="I136" s="154">
        <f>SUM(Table113[[#This Row],[P E M]:[C E F]])</f>
        <v>27</v>
      </c>
      <c r="J136" s="154" t="str">
        <f>IF(Table113[[#This Row],[T E]]&gt;=101,"Large",IF(Table113[[#This Row],[T E]]&gt;=51,"Medium",IF(Table113[[#This Row],[T E]]&gt;=11,"Small","Micro")))</f>
        <v>Small</v>
      </c>
      <c r="K136" s="154" t="s">
        <v>1194</v>
      </c>
      <c r="L136" s="154">
        <v>27</v>
      </c>
      <c r="M136" s="157">
        <v>0</v>
      </c>
      <c r="N136" s="158">
        <f>Table113[[#This Row],[Small Holders
M]]+Table113[[#This Row],[Small Holder 
F]]</f>
        <v>27</v>
      </c>
      <c r="O136" s="159" t="s">
        <v>1070</v>
      </c>
    </row>
    <row r="137" spans="1:15" ht="16.2" customHeight="1" x14ac:dyDescent="0.5">
      <c r="A137" s="188" t="s">
        <v>1801</v>
      </c>
      <c r="B137" s="153">
        <v>136</v>
      </c>
      <c r="C137" s="155" t="s">
        <v>75</v>
      </c>
      <c r="D137" s="154" t="s">
        <v>1074</v>
      </c>
      <c r="E137" s="183">
        <v>32</v>
      </c>
      <c r="F137" s="183">
        <v>13</v>
      </c>
      <c r="G137" s="154">
        <v>0</v>
      </c>
      <c r="H137" s="154">
        <v>0</v>
      </c>
      <c r="I137" s="154">
        <f>SUM(Table113[[#This Row],[P E M]:[C E F]])</f>
        <v>45</v>
      </c>
      <c r="J137" s="154" t="str">
        <f>IF(Table113[[#This Row],[T E]]&gt;=101,"Large",IF(Table113[[#This Row],[T E]]&gt;=51,"Medium",IF(Table113[[#This Row],[T E]]&gt;=11,"Small","Micro")))</f>
        <v>Small</v>
      </c>
      <c r="K137" s="154" t="s">
        <v>1489</v>
      </c>
      <c r="L137" s="154">
        <v>32</v>
      </c>
      <c r="M137" s="157">
        <v>13</v>
      </c>
      <c r="N137" s="158">
        <f>Table113[[#This Row],[Small Holders
M]]+Table113[[#This Row],[Small Holder 
F]]</f>
        <v>45</v>
      </c>
      <c r="O137" s="159" t="s">
        <v>1070</v>
      </c>
    </row>
    <row r="138" spans="1:15" ht="16.2" customHeight="1" x14ac:dyDescent="0.5">
      <c r="A138" s="188" t="s">
        <v>1806</v>
      </c>
      <c r="B138" s="153">
        <v>137</v>
      </c>
      <c r="C138" s="155" t="s">
        <v>75</v>
      </c>
      <c r="D138" s="154" t="s">
        <v>1074</v>
      </c>
      <c r="E138" s="183">
        <v>21</v>
      </c>
      <c r="F138" s="183">
        <v>8</v>
      </c>
      <c r="G138" s="154">
        <v>0</v>
      </c>
      <c r="H138" s="154">
        <v>0</v>
      </c>
      <c r="I138" s="154">
        <f>SUM(Table113[[#This Row],[P E M]:[C E F]])</f>
        <v>29</v>
      </c>
      <c r="J138" s="154" t="str">
        <f>IF(Table113[[#This Row],[T E]]&gt;=101,"Large",IF(Table113[[#This Row],[T E]]&gt;=51,"Medium",IF(Table113[[#This Row],[T E]]&gt;=11,"Small","Micro")))</f>
        <v>Small</v>
      </c>
      <c r="K138" s="154" t="s">
        <v>1535</v>
      </c>
      <c r="L138" s="154">
        <v>21</v>
      </c>
      <c r="M138" s="157">
        <v>8</v>
      </c>
      <c r="N138" s="158">
        <f>Table113[[#This Row],[Small Holders
M]]+Table113[[#This Row],[Small Holder 
F]]</f>
        <v>29</v>
      </c>
      <c r="O138" s="159" t="s">
        <v>1070</v>
      </c>
    </row>
    <row r="139" spans="1:15" ht="16.2" customHeight="1" x14ac:dyDescent="0.5">
      <c r="A139" s="188" t="s">
        <v>1757</v>
      </c>
      <c r="B139" s="153">
        <v>138</v>
      </c>
      <c r="C139" s="155" t="s">
        <v>75</v>
      </c>
      <c r="D139" s="154" t="s">
        <v>1074</v>
      </c>
      <c r="E139" s="183">
        <v>19</v>
      </c>
      <c r="F139" s="183">
        <v>6</v>
      </c>
      <c r="G139" s="154">
        <v>0</v>
      </c>
      <c r="H139" s="154">
        <v>0</v>
      </c>
      <c r="I139" s="154">
        <f>SUM(Table113[[#This Row],[P E M]:[C E F]])</f>
        <v>25</v>
      </c>
      <c r="J139" s="154" t="str">
        <f>IF(Table113[[#This Row],[T E]]&gt;=101,"Large",IF(Table113[[#This Row],[T E]]&gt;=51,"Medium",IF(Table113[[#This Row],[T E]]&gt;=11,"Small","Micro")))</f>
        <v>Small</v>
      </c>
      <c r="K139" s="154" t="s">
        <v>1485</v>
      </c>
      <c r="L139" s="154">
        <v>19</v>
      </c>
      <c r="M139" s="157">
        <v>6</v>
      </c>
      <c r="N139" s="158">
        <f>Table113[[#This Row],[Small Holders
M]]+Table113[[#This Row],[Small Holder 
F]]</f>
        <v>25</v>
      </c>
      <c r="O139" s="159" t="s">
        <v>1070</v>
      </c>
    </row>
    <row r="140" spans="1:15" ht="16.2" customHeight="1" x14ac:dyDescent="0.5">
      <c r="A140" s="188" t="s">
        <v>1839</v>
      </c>
      <c r="B140" s="153">
        <v>139</v>
      </c>
      <c r="C140" s="155" t="s">
        <v>75</v>
      </c>
      <c r="D140" s="154" t="s">
        <v>1074</v>
      </c>
      <c r="E140" s="183">
        <v>18</v>
      </c>
      <c r="F140" s="183">
        <v>7</v>
      </c>
      <c r="G140" s="154">
        <v>0</v>
      </c>
      <c r="H140" s="154">
        <v>0</v>
      </c>
      <c r="I140" s="154">
        <f>SUM(Table113[[#This Row],[P E M]:[C E F]])</f>
        <v>25</v>
      </c>
      <c r="J140" s="154" t="str">
        <f>IF(Table113[[#This Row],[T E]]&gt;=101,"Large",IF(Table113[[#This Row],[T E]]&gt;=51,"Medium",IF(Table113[[#This Row],[T E]]&gt;=11,"Small","Micro")))</f>
        <v>Small</v>
      </c>
      <c r="K140" s="154" t="s">
        <v>1194</v>
      </c>
      <c r="L140" s="154">
        <v>18</v>
      </c>
      <c r="M140" s="157">
        <v>7</v>
      </c>
      <c r="N140" s="158">
        <f>Table113[[#This Row],[Small Holders
M]]+Table113[[#This Row],[Small Holder 
F]]</f>
        <v>25</v>
      </c>
      <c r="O140" s="159" t="s">
        <v>1070</v>
      </c>
    </row>
    <row r="141" spans="1:15" ht="16.2" customHeight="1" x14ac:dyDescent="0.5">
      <c r="A141" s="188" t="s">
        <v>1905</v>
      </c>
      <c r="B141" s="153">
        <v>140</v>
      </c>
      <c r="C141" s="155" t="s">
        <v>75</v>
      </c>
      <c r="D141" s="154" t="s">
        <v>1074</v>
      </c>
      <c r="E141" s="191">
        <v>13</v>
      </c>
      <c r="F141" s="191">
        <v>3</v>
      </c>
      <c r="G141" s="154">
        <v>0</v>
      </c>
      <c r="H141" s="154">
        <v>0</v>
      </c>
      <c r="I141" s="154">
        <f>SUM(Table113[[#This Row],[P E M]:[C E F]])</f>
        <v>16</v>
      </c>
      <c r="J141" s="154" t="str">
        <f>IF(Table113[[#This Row],[T E]]&gt;=101,"Large",IF(Table113[[#This Row],[T E]]&gt;=51,"Medium",IF(Table113[[#This Row],[T E]]&gt;=11,"Small","Micro")))</f>
        <v>Small</v>
      </c>
      <c r="K141" s="154" t="s">
        <v>1489</v>
      </c>
      <c r="L141" s="154">
        <v>13</v>
      </c>
      <c r="M141" s="154">
        <v>3</v>
      </c>
      <c r="N141" s="158">
        <f>Table113[[#This Row],[Small Holders
M]]+Table113[[#This Row],[Small Holder 
F]]</f>
        <v>16</v>
      </c>
      <c r="O141" s="159" t="s">
        <v>1070</v>
      </c>
    </row>
    <row r="142" spans="1:15" ht="16.2" customHeight="1" x14ac:dyDescent="0.5">
      <c r="A142" s="188" t="s">
        <v>1763</v>
      </c>
      <c r="B142" s="153">
        <v>141</v>
      </c>
      <c r="C142" s="155" t="s">
        <v>75</v>
      </c>
      <c r="D142" s="154" t="s">
        <v>1074</v>
      </c>
      <c r="E142" s="183">
        <v>51</v>
      </c>
      <c r="F142" s="183">
        <v>22</v>
      </c>
      <c r="G142" s="154">
        <v>0</v>
      </c>
      <c r="H142" s="154">
        <v>0</v>
      </c>
      <c r="I142" s="154">
        <f>SUM(Table113[[#This Row],[P E M]:[C E F]])</f>
        <v>73</v>
      </c>
      <c r="J142" s="154" t="str">
        <f>IF(Table113[[#This Row],[T E]]&gt;=101,"Large",IF(Table113[[#This Row],[T E]]&gt;=51,"Medium",IF(Table113[[#This Row],[T E]]&gt;=11,"Small","Micro")))</f>
        <v>Medium</v>
      </c>
      <c r="K142" s="154" t="s">
        <v>1535</v>
      </c>
      <c r="L142" s="154">
        <v>51</v>
      </c>
      <c r="M142" s="154">
        <v>22</v>
      </c>
      <c r="N142" s="170">
        <f>Table113[[#This Row],[Small Holders
M]]+Table113[[#This Row],[Small Holder 
F]]</f>
        <v>73</v>
      </c>
      <c r="O142" s="159" t="s">
        <v>1070</v>
      </c>
    </row>
    <row r="143" spans="1:15" ht="16.2" customHeight="1" x14ac:dyDescent="0.5">
      <c r="A143" s="188" t="s">
        <v>2005</v>
      </c>
      <c r="B143" s="153">
        <v>142</v>
      </c>
      <c r="C143" s="155" t="s">
        <v>75</v>
      </c>
      <c r="D143" s="154" t="s">
        <v>1074</v>
      </c>
      <c r="E143" s="183">
        <v>26</v>
      </c>
      <c r="F143" s="183">
        <v>2</v>
      </c>
      <c r="G143" s="154">
        <v>0</v>
      </c>
      <c r="H143" s="154">
        <v>0</v>
      </c>
      <c r="I143" s="154">
        <f>SUM(Table113[[#This Row],[P E M]:[C E F]])</f>
        <v>28</v>
      </c>
      <c r="J143" s="154" t="str">
        <f>IF(Table113[[#This Row],[T E]]&gt;=101,"Large",IF(Table113[[#This Row],[T E]]&gt;=51,"Medium",IF(Table113[[#This Row],[T E]]&gt;=11,"Small","Micro")))</f>
        <v>Small</v>
      </c>
      <c r="K143" s="154" t="s">
        <v>1485</v>
      </c>
      <c r="L143" s="154">
        <v>26</v>
      </c>
      <c r="M143" s="154">
        <v>2</v>
      </c>
      <c r="N143" s="158">
        <f>Table113[[#This Row],[Small Holders
M]]+Table113[[#This Row],[Small Holder 
F]]</f>
        <v>28</v>
      </c>
      <c r="O143" s="159" t="s">
        <v>1070</v>
      </c>
    </row>
    <row r="144" spans="1:15" ht="16.2" customHeight="1" x14ac:dyDescent="0.5">
      <c r="A144" s="188" t="s">
        <v>2016</v>
      </c>
      <c r="B144" s="153">
        <v>143</v>
      </c>
      <c r="C144" s="155" t="s">
        <v>75</v>
      </c>
      <c r="D144" s="154" t="s">
        <v>1074</v>
      </c>
      <c r="E144" s="183">
        <v>68</v>
      </c>
      <c r="F144" s="183">
        <v>22</v>
      </c>
      <c r="G144" s="154">
        <v>0</v>
      </c>
      <c r="H144" s="154">
        <v>0</v>
      </c>
      <c r="I144" s="154">
        <f>SUM(Table113[[#This Row],[P E M]:[C E F]])</f>
        <v>90</v>
      </c>
      <c r="J144" s="154" t="str">
        <f>IF(Table113[[#This Row],[T E]]&gt;=101,"Large",IF(Table113[[#This Row],[T E]]&gt;=51,"Medium",IF(Table113[[#This Row],[T E]]&gt;=11,"Small","Micro")))</f>
        <v>Medium</v>
      </c>
      <c r="K144" s="154" t="s">
        <v>1194</v>
      </c>
      <c r="L144" s="154">
        <v>68</v>
      </c>
      <c r="M144" s="154">
        <v>22</v>
      </c>
      <c r="N144" s="170">
        <f>Table113[[#This Row],[Small Holders
M]]+Table113[[#This Row],[Small Holder 
F]]</f>
        <v>90</v>
      </c>
      <c r="O144" s="159" t="s">
        <v>1070</v>
      </c>
    </row>
    <row r="145" spans="1:15" ht="16.2" customHeight="1" x14ac:dyDescent="0.5">
      <c r="A145" s="188" t="s">
        <v>2154</v>
      </c>
      <c r="B145" s="153">
        <v>144</v>
      </c>
      <c r="C145" s="155" t="s">
        <v>75</v>
      </c>
      <c r="D145" s="154" t="s">
        <v>1074</v>
      </c>
      <c r="E145" s="183">
        <v>31</v>
      </c>
      <c r="F145" s="183">
        <v>6</v>
      </c>
      <c r="G145" s="154">
        <v>0</v>
      </c>
      <c r="H145" s="154">
        <v>0</v>
      </c>
      <c r="I145" s="154">
        <f>SUM(Table113[[#This Row],[P E M]:[C E F]])</f>
        <v>37</v>
      </c>
      <c r="J145" s="154" t="str">
        <f>IF(Table113[[#This Row],[T E]]&gt;=101,"Large",IF(Table113[[#This Row],[T E]]&gt;=51,"Medium",IF(Table113[[#This Row],[T E]]&gt;=11,"Small","Micro")))</f>
        <v>Small</v>
      </c>
      <c r="K145" s="154" t="s">
        <v>1489</v>
      </c>
      <c r="L145" s="154">
        <v>31</v>
      </c>
      <c r="M145" s="154">
        <v>6</v>
      </c>
      <c r="N145" s="158">
        <f>Table113[[#This Row],[Small Holders
M]]+Table113[[#This Row],[Small Holder 
F]]</f>
        <v>37</v>
      </c>
      <c r="O145" s="159" t="s">
        <v>1070</v>
      </c>
    </row>
    <row r="146" spans="1:15" ht="16.2" customHeight="1" x14ac:dyDescent="0.5">
      <c r="A146" s="188" t="s">
        <v>2220</v>
      </c>
      <c r="B146" s="153">
        <v>145</v>
      </c>
      <c r="C146" s="155" t="s">
        <v>75</v>
      </c>
      <c r="D146" s="154" t="s">
        <v>1074</v>
      </c>
      <c r="E146" s="183">
        <v>38</v>
      </c>
      <c r="F146" s="183">
        <v>2</v>
      </c>
      <c r="G146" s="154">
        <v>0</v>
      </c>
      <c r="H146" s="154">
        <v>0</v>
      </c>
      <c r="I146" s="154">
        <f>SUM(Table113[[#This Row],[P E M]:[C E F]])</f>
        <v>40</v>
      </c>
      <c r="J146" s="154" t="str">
        <f>IF(Table113[[#This Row],[T E]]&gt;=101,"Large",IF(Table113[[#This Row],[T E]]&gt;=51,"Medium",IF(Table113[[#This Row],[T E]]&gt;=11,"Small","Micro")))</f>
        <v>Small</v>
      </c>
      <c r="K146" s="154" t="s">
        <v>1489</v>
      </c>
      <c r="L146" s="154">
        <v>38</v>
      </c>
      <c r="M146" s="154">
        <v>2</v>
      </c>
      <c r="N146" s="158">
        <f>Table113[[#This Row],[Small Holders
M]]+Table113[[#This Row],[Small Holder 
F]]</f>
        <v>40</v>
      </c>
      <c r="O146" s="159" t="s">
        <v>1070</v>
      </c>
    </row>
    <row r="147" spans="1:15" ht="16.2" customHeight="1" x14ac:dyDescent="0.5">
      <c r="A147" s="188" t="s">
        <v>2303</v>
      </c>
      <c r="B147" s="153">
        <v>146</v>
      </c>
      <c r="C147" s="155" t="s">
        <v>75</v>
      </c>
      <c r="D147" s="154" t="s">
        <v>1074</v>
      </c>
      <c r="E147" s="183">
        <v>40</v>
      </c>
      <c r="F147" s="183">
        <v>2</v>
      </c>
      <c r="G147" s="154">
        <v>0</v>
      </c>
      <c r="H147" s="154">
        <v>0</v>
      </c>
      <c r="I147" s="154">
        <f>SUM(Table113[[#This Row],[P E M]:[C E F]])</f>
        <v>42</v>
      </c>
      <c r="J147" s="154" t="str">
        <f>IF(Table113[[#This Row],[T E]]&gt;=101,"Large",IF(Table113[[#This Row],[T E]]&gt;=51,"Medium",IF(Table113[[#This Row],[T E]]&gt;=11,"Small","Micro")))</f>
        <v>Small</v>
      </c>
      <c r="K147" s="154" t="s">
        <v>1489</v>
      </c>
      <c r="L147" s="154">
        <v>40</v>
      </c>
      <c r="M147" s="154">
        <v>2</v>
      </c>
      <c r="N147" s="158">
        <f>Table113[[#This Row],[Small Holders
M]]+Table113[[#This Row],[Small Holder 
F]]</f>
        <v>42</v>
      </c>
      <c r="O147" s="159" t="s">
        <v>1070</v>
      </c>
    </row>
    <row r="148" spans="1:15" ht="16.2" customHeight="1" x14ac:dyDescent="0.5">
      <c r="A148" s="188" t="s">
        <v>2306</v>
      </c>
      <c r="B148" s="153">
        <v>147</v>
      </c>
      <c r="C148" s="155" t="s">
        <v>75</v>
      </c>
      <c r="D148" s="154" t="s">
        <v>1074</v>
      </c>
      <c r="E148" s="183">
        <v>43</v>
      </c>
      <c r="F148" s="183">
        <v>13</v>
      </c>
      <c r="G148" s="154">
        <v>0</v>
      </c>
      <c r="H148" s="154">
        <v>0</v>
      </c>
      <c r="I148" s="154">
        <f>SUM(Table113[[#This Row],[P E M]:[C E F]])</f>
        <v>56</v>
      </c>
      <c r="J148" s="154" t="str">
        <f>IF(Table113[[#This Row],[T E]]&gt;=101,"Large",IF(Table113[[#This Row],[T E]]&gt;=51,"Medium",IF(Table113[[#This Row],[T E]]&gt;=11,"Small","Micro")))</f>
        <v>Medium</v>
      </c>
      <c r="K148" s="154" t="s">
        <v>1489</v>
      </c>
      <c r="L148" s="154">
        <v>43</v>
      </c>
      <c r="M148" s="154">
        <v>13</v>
      </c>
      <c r="N148" s="170">
        <f>Table113[[#This Row],[Small Holders
M]]+Table113[[#This Row],[Small Holder 
F]]</f>
        <v>56</v>
      </c>
      <c r="O148" s="159" t="s">
        <v>1070</v>
      </c>
    </row>
    <row r="149" spans="1:15" ht="16.2" customHeight="1" x14ac:dyDescent="0.5">
      <c r="A149" s="188" t="s">
        <v>2286</v>
      </c>
      <c r="B149" s="153">
        <v>148</v>
      </c>
      <c r="C149" s="155" t="s">
        <v>75</v>
      </c>
      <c r="D149" s="154" t="s">
        <v>1074</v>
      </c>
      <c r="E149" s="183">
        <v>19</v>
      </c>
      <c r="F149" s="183">
        <v>12</v>
      </c>
      <c r="G149" s="154">
        <v>0</v>
      </c>
      <c r="H149" s="154">
        <v>0</v>
      </c>
      <c r="I149" s="154">
        <f>SUM(Table113[[#This Row],[P E M]:[C E F]])</f>
        <v>31</v>
      </c>
      <c r="J149" s="154" t="str">
        <f>IF(Table113[[#This Row],[T E]]&gt;=101,"Large",IF(Table113[[#This Row],[T E]]&gt;=51,"Medium",IF(Table113[[#This Row],[T E]]&gt;=11,"Small","Micro")))</f>
        <v>Small</v>
      </c>
      <c r="K149" s="154" t="s">
        <v>1489</v>
      </c>
      <c r="L149" s="154">
        <v>19</v>
      </c>
      <c r="M149" s="154">
        <v>12</v>
      </c>
      <c r="N149" s="158">
        <f>Table113[[#This Row],[Small Holders
M]]+Table113[[#This Row],[Small Holder 
F]]</f>
        <v>31</v>
      </c>
      <c r="O149" s="159" t="s">
        <v>1070</v>
      </c>
    </row>
    <row r="150" spans="1:15" ht="16.2" customHeight="1" x14ac:dyDescent="0.5">
      <c r="A150" s="188" t="s">
        <v>1152</v>
      </c>
      <c r="B150" s="153">
        <v>149</v>
      </c>
      <c r="C150" s="155" t="s">
        <v>75</v>
      </c>
      <c r="D150" s="154" t="s">
        <v>1074</v>
      </c>
      <c r="E150" s="169">
        <v>35</v>
      </c>
      <c r="F150" s="169">
        <v>15</v>
      </c>
      <c r="G150" s="154">
        <v>0</v>
      </c>
      <c r="H150" s="154">
        <v>0</v>
      </c>
      <c r="I150" s="154">
        <f>SUM(Table113[[#This Row],[P E M]:[C E F]])</f>
        <v>50</v>
      </c>
      <c r="J150" s="154" t="str">
        <f>IF(Table113[[#This Row],[T E]]&gt;=101,"Large",IF(Table113[[#This Row],[T E]]&gt;=51,"Medium",IF(Table113[[#This Row],[T E]]&gt;=11,"Small","Micro")))</f>
        <v>Small</v>
      </c>
      <c r="K150" s="154" t="s">
        <v>1153</v>
      </c>
      <c r="L150" s="154">
        <v>35</v>
      </c>
      <c r="M150" s="154">
        <v>15</v>
      </c>
      <c r="N150" s="158">
        <f>Table113[[#This Row],[Small Holders
M]]+Table113[[#This Row],[Small Holder 
F]]</f>
        <v>50</v>
      </c>
      <c r="O150" s="159" t="s">
        <v>1070</v>
      </c>
    </row>
    <row r="151" spans="1:15" ht="16.2" customHeight="1" x14ac:dyDescent="0.5">
      <c r="A151" s="188" t="s">
        <v>1472</v>
      </c>
      <c r="B151" s="153">
        <v>150</v>
      </c>
      <c r="C151" s="155" t="s">
        <v>75</v>
      </c>
      <c r="D151" s="154" t="s">
        <v>1074</v>
      </c>
      <c r="E151" s="177">
        <v>19</v>
      </c>
      <c r="F151" s="177">
        <v>11</v>
      </c>
      <c r="G151" s="154">
        <v>0</v>
      </c>
      <c r="H151" s="154">
        <v>0</v>
      </c>
      <c r="I151" s="154">
        <f>SUM(Table113[[#This Row],[P E M]:[C E F]])</f>
        <v>30</v>
      </c>
      <c r="J151" s="154" t="str">
        <f>IF(Table113[[#This Row],[T E]]&gt;=101,"Large",IF(Table113[[#This Row],[T E]]&gt;=51,"Medium",IF(Table113[[#This Row],[T E]]&gt;=11,"Small","Micro")))</f>
        <v>Small</v>
      </c>
      <c r="K151" s="154" t="s">
        <v>1153</v>
      </c>
      <c r="L151" s="154">
        <v>19</v>
      </c>
      <c r="M151" s="154">
        <v>11</v>
      </c>
      <c r="N151" s="158">
        <f>Table113[[#This Row],[Small Holders
M]]+Table113[[#This Row],[Small Holder 
F]]</f>
        <v>30</v>
      </c>
      <c r="O151" s="159" t="s">
        <v>1070</v>
      </c>
    </row>
    <row r="152" spans="1:15" ht="16.2" customHeight="1" x14ac:dyDescent="0.5">
      <c r="A152" s="188" t="s">
        <v>1421</v>
      </c>
      <c r="B152" s="153">
        <v>151</v>
      </c>
      <c r="C152" s="155" t="s">
        <v>75</v>
      </c>
      <c r="D152" s="154" t="s">
        <v>1074</v>
      </c>
      <c r="E152" s="177">
        <v>43</v>
      </c>
      <c r="F152" s="177">
        <v>24</v>
      </c>
      <c r="G152" s="154">
        <v>0</v>
      </c>
      <c r="H152" s="154">
        <v>0</v>
      </c>
      <c r="I152" s="154">
        <f>SUM(Table113[[#This Row],[P E M]:[C E F]])</f>
        <v>67</v>
      </c>
      <c r="J152" s="154" t="str">
        <f>IF(Table113[[#This Row],[T E]]&gt;=101,"Large",IF(Table113[[#This Row],[T E]]&gt;=51,"Medium",IF(Table113[[#This Row],[T E]]&gt;=11,"Small","Micro")))</f>
        <v>Medium</v>
      </c>
      <c r="K152" s="154" t="s">
        <v>1153</v>
      </c>
      <c r="L152" s="154">
        <v>43</v>
      </c>
      <c r="M152" s="154">
        <v>24</v>
      </c>
      <c r="N152" s="158">
        <f>Table113[[#This Row],[Small Holders
M]]+Table113[[#This Row],[Small Holder 
F]]</f>
        <v>67</v>
      </c>
      <c r="O152" s="159" t="s">
        <v>1070</v>
      </c>
    </row>
    <row r="153" spans="1:15" ht="16.2" customHeight="1" x14ac:dyDescent="0.5">
      <c r="A153" s="188" t="s">
        <v>1522</v>
      </c>
      <c r="B153" s="153">
        <v>152</v>
      </c>
      <c r="C153" s="155" t="s">
        <v>75</v>
      </c>
      <c r="D153" s="154" t="s">
        <v>1074</v>
      </c>
      <c r="E153" s="177">
        <v>29</v>
      </c>
      <c r="F153" s="177">
        <v>16</v>
      </c>
      <c r="G153" s="154">
        <v>0</v>
      </c>
      <c r="H153" s="154">
        <v>0</v>
      </c>
      <c r="I153" s="154">
        <f>SUM(Table113[[#This Row],[P E M]:[C E F]])</f>
        <v>45</v>
      </c>
      <c r="J153" s="154" t="str">
        <f>IF(Table113[[#This Row],[T E]]&gt;=101,"Large",IF(Table113[[#This Row],[T E]]&gt;=51,"Medium",IF(Table113[[#This Row],[T E]]&gt;=11,"Small","Micro")))</f>
        <v>Small</v>
      </c>
      <c r="K153" s="154" t="s">
        <v>1153</v>
      </c>
      <c r="L153" s="154">
        <v>29</v>
      </c>
      <c r="M153" s="157">
        <v>16</v>
      </c>
      <c r="N153" s="158">
        <f>Table113[[#This Row],[Small Holders
M]]+Table113[[#This Row],[Small Holder 
F]]</f>
        <v>45</v>
      </c>
      <c r="O153" s="159" t="s">
        <v>1070</v>
      </c>
    </row>
    <row r="154" spans="1:15" ht="16.2" customHeight="1" x14ac:dyDescent="0.5">
      <c r="A154" s="188" t="s">
        <v>1528</v>
      </c>
      <c r="B154" s="153">
        <v>153</v>
      </c>
      <c r="C154" s="155" t="s">
        <v>75</v>
      </c>
      <c r="D154" s="154" t="s">
        <v>1074</v>
      </c>
      <c r="E154" s="177">
        <v>22</v>
      </c>
      <c r="F154" s="177">
        <v>20</v>
      </c>
      <c r="G154" s="154">
        <v>0</v>
      </c>
      <c r="H154" s="154">
        <v>0</v>
      </c>
      <c r="I154" s="154">
        <f>SUM(Table113[[#This Row],[P E M]:[C E F]])</f>
        <v>42</v>
      </c>
      <c r="J154" s="154" t="str">
        <f>IF(Table113[[#This Row],[T E]]&gt;=101,"Large",IF(Table113[[#This Row],[T E]]&gt;=51,"Medium",IF(Table113[[#This Row],[T E]]&gt;=11,"Small","Micro")))</f>
        <v>Small</v>
      </c>
      <c r="K154" s="154" t="s">
        <v>1153</v>
      </c>
      <c r="L154" s="154">
        <v>22</v>
      </c>
      <c r="M154" s="157">
        <v>20</v>
      </c>
      <c r="N154" s="158">
        <f>Table113[[#This Row],[Small Holders
M]]+Table113[[#This Row],[Small Holder 
F]]</f>
        <v>42</v>
      </c>
      <c r="O154" s="159" t="s">
        <v>1070</v>
      </c>
    </row>
    <row r="155" spans="1:15" ht="16.2" customHeight="1" x14ac:dyDescent="0.5">
      <c r="A155" s="188" t="s">
        <v>1565</v>
      </c>
      <c r="B155" s="153">
        <v>154</v>
      </c>
      <c r="C155" s="155" t="s">
        <v>75</v>
      </c>
      <c r="D155" s="154" t="s">
        <v>1074</v>
      </c>
      <c r="E155" s="177">
        <v>17</v>
      </c>
      <c r="F155" s="177">
        <v>7</v>
      </c>
      <c r="G155" s="154">
        <v>0</v>
      </c>
      <c r="H155" s="154">
        <v>0</v>
      </c>
      <c r="I155" s="154">
        <f>SUM(Table113[[#This Row],[P E M]:[C E F]])</f>
        <v>24</v>
      </c>
      <c r="J155" s="154" t="str">
        <f>IF(Table113[[#This Row],[T E]]&gt;=101,"Large",IF(Table113[[#This Row],[T E]]&gt;=51,"Medium",IF(Table113[[#This Row],[T E]]&gt;=11,"Small","Micro")))</f>
        <v>Small</v>
      </c>
      <c r="K155" s="154" t="s">
        <v>1153</v>
      </c>
      <c r="L155" s="154">
        <v>17</v>
      </c>
      <c r="M155" s="157">
        <v>7</v>
      </c>
      <c r="N155" s="158">
        <f>Table113[[#This Row],[Small Holders
M]]+Table113[[#This Row],[Small Holder 
F]]</f>
        <v>24</v>
      </c>
      <c r="O155" s="159" t="s">
        <v>1070</v>
      </c>
    </row>
    <row r="156" spans="1:15" s="163" customFormat="1" ht="16.2" customHeight="1" x14ac:dyDescent="0.5">
      <c r="A156" s="188" t="s">
        <v>1652</v>
      </c>
      <c r="B156" s="153">
        <v>155</v>
      </c>
      <c r="C156" s="155" t="s">
        <v>75</v>
      </c>
      <c r="D156" s="154" t="s">
        <v>1074</v>
      </c>
      <c r="E156" s="167">
        <v>54</v>
      </c>
      <c r="F156" s="167">
        <v>31</v>
      </c>
      <c r="G156" s="154">
        <v>0</v>
      </c>
      <c r="H156" s="154">
        <v>0</v>
      </c>
      <c r="I156" s="154">
        <f>SUM(Table113[[#This Row],[P E M]:[C E F]])</f>
        <v>85</v>
      </c>
      <c r="J156" s="154" t="str">
        <f>IF(Table113[[#This Row],[T E]]&gt;=101,"Large",IF(Table113[[#This Row],[T E]]&gt;=51,"Medium",IF(Table113[[#This Row],[T E]]&gt;=11,"Small","Micro")))</f>
        <v>Medium</v>
      </c>
      <c r="K156" s="154" t="s">
        <v>1153</v>
      </c>
      <c r="L156" s="154">
        <v>54</v>
      </c>
      <c r="M156" s="157">
        <v>31</v>
      </c>
      <c r="N156" s="164">
        <f>Table113[[#This Row],[Small Holders
M]]+Table113[[#This Row],[Small Holder 
F]]</f>
        <v>85</v>
      </c>
      <c r="O156" s="159" t="s">
        <v>1070</v>
      </c>
    </row>
    <row r="157" spans="1:15" s="156" customFormat="1" ht="16.2" customHeight="1" x14ac:dyDescent="0.5">
      <c r="A157" s="188" t="s">
        <v>1653</v>
      </c>
      <c r="B157" s="153">
        <v>156</v>
      </c>
      <c r="C157" s="155" t="s">
        <v>75</v>
      </c>
      <c r="D157" s="154" t="s">
        <v>1074</v>
      </c>
      <c r="E157" s="167">
        <v>39</v>
      </c>
      <c r="F157" s="167">
        <v>16</v>
      </c>
      <c r="G157" s="154">
        <v>0</v>
      </c>
      <c r="H157" s="154">
        <v>0</v>
      </c>
      <c r="I157" s="154">
        <f>SUM(Table113[[#This Row],[P E M]:[C E F]])</f>
        <v>55</v>
      </c>
      <c r="J157" s="154" t="str">
        <f>IF(Table113[[#This Row],[T E]]&gt;=101,"Large",IF(Table113[[#This Row],[T E]]&gt;=51,"Medium",IF(Table113[[#This Row],[T E]]&gt;=11,"Small","Micro")))</f>
        <v>Medium</v>
      </c>
      <c r="K157" s="154" t="s">
        <v>1153</v>
      </c>
      <c r="L157" s="154">
        <v>39</v>
      </c>
      <c r="M157" s="157">
        <v>16</v>
      </c>
      <c r="N157" s="158">
        <f>Table113[[#This Row],[Small Holders
M]]+Table113[[#This Row],[Small Holder 
F]]</f>
        <v>55</v>
      </c>
      <c r="O157" s="159" t="s">
        <v>1070</v>
      </c>
    </row>
    <row r="158" spans="1:15" ht="16.2" customHeight="1" x14ac:dyDescent="0.5">
      <c r="A158" s="188" t="s">
        <v>1688</v>
      </c>
      <c r="B158" s="153">
        <v>157</v>
      </c>
      <c r="C158" s="155" t="s">
        <v>75</v>
      </c>
      <c r="D158" s="154" t="s">
        <v>1074</v>
      </c>
      <c r="E158" s="177">
        <v>44</v>
      </c>
      <c r="F158" s="177">
        <v>17</v>
      </c>
      <c r="G158" s="154">
        <v>0</v>
      </c>
      <c r="H158" s="154">
        <v>0</v>
      </c>
      <c r="I158" s="154">
        <f>SUM(Table113[[#This Row],[P E M]:[C E F]])</f>
        <v>61</v>
      </c>
      <c r="J158" s="154" t="str">
        <f>IF(Table113[[#This Row],[T E]]&gt;=101,"Large",IF(Table113[[#This Row],[T E]]&gt;=51,"Medium",IF(Table113[[#This Row],[T E]]&gt;=11,"Small","Micro")))</f>
        <v>Medium</v>
      </c>
      <c r="K158" s="154" t="s">
        <v>1153</v>
      </c>
      <c r="L158" s="154">
        <v>44</v>
      </c>
      <c r="M158" s="157">
        <v>17</v>
      </c>
      <c r="N158" s="158">
        <f>Table113[[#This Row],[Small Holders
M]]+Table113[[#This Row],[Small Holder 
F]]</f>
        <v>61</v>
      </c>
      <c r="O158" s="159" t="s">
        <v>1070</v>
      </c>
    </row>
    <row r="159" spans="1:15" ht="16.2" customHeight="1" x14ac:dyDescent="0.5">
      <c r="A159" s="188" t="s">
        <v>1686</v>
      </c>
      <c r="B159" s="153">
        <v>158</v>
      </c>
      <c r="C159" s="155" t="s">
        <v>75</v>
      </c>
      <c r="D159" s="154" t="s">
        <v>1074</v>
      </c>
      <c r="E159" s="167">
        <v>26</v>
      </c>
      <c r="F159" s="167">
        <v>17</v>
      </c>
      <c r="G159" s="154">
        <v>0</v>
      </c>
      <c r="H159" s="154">
        <v>0</v>
      </c>
      <c r="I159" s="154">
        <f>SUM(Table113[[#This Row],[P E M]:[C E F]])</f>
        <v>43</v>
      </c>
      <c r="J159" s="154" t="str">
        <f>IF(Table113[[#This Row],[T E]]&gt;=101,"Large",IF(Table113[[#This Row],[T E]]&gt;=51,"Medium",IF(Table113[[#This Row],[T E]]&gt;=11,"Small","Micro")))</f>
        <v>Small</v>
      </c>
      <c r="K159" s="154" t="s">
        <v>1153</v>
      </c>
      <c r="L159" s="154">
        <v>26</v>
      </c>
      <c r="M159" s="157">
        <v>17</v>
      </c>
      <c r="N159" s="158">
        <f>Table113[[#This Row],[Small Holders
M]]+Table113[[#This Row],[Small Holder 
F]]</f>
        <v>43</v>
      </c>
      <c r="O159" s="159" t="s">
        <v>1070</v>
      </c>
    </row>
    <row r="160" spans="1:15" ht="16.2" customHeight="1" x14ac:dyDescent="0.5">
      <c r="A160" s="188" t="s">
        <v>1756</v>
      </c>
      <c r="B160" s="153">
        <v>159</v>
      </c>
      <c r="C160" s="155" t="s">
        <v>75</v>
      </c>
      <c r="D160" s="154" t="s">
        <v>1074</v>
      </c>
      <c r="E160" s="177">
        <v>67</v>
      </c>
      <c r="F160" s="177">
        <v>28</v>
      </c>
      <c r="G160" s="154">
        <v>0</v>
      </c>
      <c r="H160" s="154">
        <v>0</v>
      </c>
      <c r="I160" s="154">
        <f>SUM(Table113[[#This Row],[P E M]:[C E F]])</f>
        <v>95</v>
      </c>
      <c r="J160" s="154" t="str">
        <f>IF(Table113[[#This Row],[T E]]&gt;=101,"Large",IF(Table113[[#This Row],[T E]]&gt;=51,"Medium",IF(Table113[[#This Row],[T E]]&gt;=11,"Small","Micro")))</f>
        <v>Medium</v>
      </c>
      <c r="K160" s="154" t="s">
        <v>1153</v>
      </c>
      <c r="L160" s="154">
        <v>67</v>
      </c>
      <c r="M160" s="157">
        <v>28</v>
      </c>
      <c r="N160" s="166">
        <f>Table113[[#This Row],[Small Holders
M]]+Table113[[#This Row],[Small Holder 
F]]</f>
        <v>95</v>
      </c>
      <c r="O160" s="159" t="s">
        <v>1070</v>
      </c>
    </row>
    <row r="161" spans="1:15" ht="16.2" customHeight="1" x14ac:dyDescent="0.5">
      <c r="A161" s="188" t="s">
        <v>1730</v>
      </c>
      <c r="B161" s="153">
        <v>160</v>
      </c>
      <c r="C161" s="155" t="s">
        <v>75</v>
      </c>
      <c r="D161" s="154" t="s">
        <v>1074</v>
      </c>
      <c r="E161" s="177">
        <v>38</v>
      </c>
      <c r="F161" s="177">
        <v>17</v>
      </c>
      <c r="G161" s="154">
        <v>0</v>
      </c>
      <c r="H161" s="154">
        <v>0</v>
      </c>
      <c r="I161" s="154">
        <f>SUM(Table113[[#This Row],[P E M]:[C E F]])</f>
        <v>55</v>
      </c>
      <c r="J161" s="154" t="str">
        <f>IF(Table113[[#This Row],[T E]]&gt;=101,"Large",IF(Table113[[#This Row],[T E]]&gt;=51,"Medium",IF(Table113[[#This Row],[T E]]&gt;=11,"Small","Micro")))</f>
        <v>Medium</v>
      </c>
      <c r="K161" s="154" t="s">
        <v>1153</v>
      </c>
      <c r="L161" s="154">
        <v>38</v>
      </c>
      <c r="M161" s="157">
        <v>17</v>
      </c>
      <c r="N161" s="158">
        <f>Table113[[#This Row],[Small Holders
M]]+Table113[[#This Row],[Small Holder 
F]]</f>
        <v>55</v>
      </c>
      <c r="O161" s="159" t="s">
        <v>1070</v>
      </c>
    </row>
    <row r="162" spans="1:15" ht="16.2" customHeight="1" x14ac:dyDescent="0.5">
      <c r="A162" s="188" t="s">
        <v>1798</v>
      </c>
      <c r="B162" s="153">
        <v>161</v>
      </c>
      <c r="C162" s="155" t="s">
        <v>75</v>
      </c>
      <c r="D162" s="154" t="s">
        <v>1074</v>
      </c>
      <c r="E162" s="167">
        <v>29</v>
      </c>
      <c r="F162" s="167">
        <v>12</v>
      </c>
      <c r="G162" s="154">
        <v>0</v>
      </c>
      <c r="H162" s="154">
        <v>0</v>
      </c>
      <c r="I162" s="154">
        <f>SUM(Table113[[#This Row],[P E M]:[C E F]])</f>
        <v>41</v>
      </c>
      <c r="J162" s="154" t="str">
        <f>IF(Table113[[#This Row],[T E]]&gt;=101,"Large",IF(Table113[[#This Row],[T E]]&gt;=51,"Medium",IF(Table113[[#This Row],[T E]]&gt;=11,"Small","Micro")))</f>
        <v>Small</v>
      </c>
      <c r="K162" s="154" t="s">
        <v>1153</v>
      </c>
      <c r="L162" s="154">
        <v>29</v>
      </c>
      <c r="M162" s="157">
        <v>12</v>
      </c>
      <c r="N162" s="158">
        <f>Table113[[#This Row],[Small Holders
M]]+Table113[[#This Row],[Small Holder 
F]]</f>
        <v>41</v>
      </c>
      <c r="O162" s="159" t="s">
        <v>1070</v>
      </c>
    </row>
    <row r="163" spans="1:15" ht="16.2" customHeight="1" x14ac:dyDescent="0.5">
      <c r="A163" s="188" t="s">
        <v>1797</v>
      </c>
      <c r="B163" s="153">
        <v>162</v>
      </c>
      <c r="C163" s="155" t="s">
        <v>75</v>
      </c>
      <c r="D163" s="154" t="s">
        <v>1074</v>
      </c>
      <c r="E163" s="177">
        <v>25</v>
      </c>
      <c r="F163" s="177">
        <v>11</v>
      </c>
      <c r="G163" s="154">
        <v>0</v>
      </c>
      <c r="H163" s="154">
        <v>0</v>
      </c>
      <c r="I163" s="154">
        <f>SUM(Table113[[#This Row],[P E M]:[C E F]])</f>
        <v>36</v>
      </c>
      <c r="J163" s="154" t="str">
        <f>IF(Table113[[#This Row],[T E]]&gt;=101,"Large",IF(Table113[[#This Row],[T E]]&gt;=51,"Medium",IF(Table113[[#This Row],[T E]]&gt;=11,"Small","Micro")))</f>
        <v>Small</v>
      </c>
      <c r="K163" s="154" t="s">
        <v>1153</v>
      </c>
      <c r="L163" s="154">
        <v>25</v>
      </c>
      <c r="M163" s="154">
        <v>11</v>
      </c>
      <c r="N163" s="158">
        <f>Table113[[#This Row],[Small Holders
M]]+Table113[[#This Row],[Small Holder 
F]]</f>
        <v>36</v>
      </c>
      <c r="O163" s="159" t="s">
        <v>1070</v>
      </c>
    </row>
    <row r="164" spans="1:15" ht="16.2" customHeight="1" x14ac:dyDescent="0.5">
      <c r="A164" s="188" t="s">
        <v>1723</v>
      </c>
      <c r="B164" s="153">
        <v>163</v>
      </c>
      <c r="C164" s="155" t="s">
        <v>75</v>
      </c>
      <c r="D164" s="154" t="s">
        <v>1074</v>
      </c>
      <c r="E164" s="167">
        <v>22</v>
      </c>
      <c r="F164" s="167">
        <v>7</v>
      </c>
      <c r="G164" s="154">
        <v>0</v>
      </c>
      <c r="H164" s="154">
        <v>0</v>
      </c>
      <c r="I164" s="154">
        <f>SUM(Table113[[#This Row],[P E M]:[C E F]])</f>
        <v>29</v>
      </c>
      <c r="J164" s="154" t="str">
        <f>IF(Table113[[#This Row],[T E]]&gt;=101,"Large",IF(Table113[[#This Row],[T E]]&gt;=51,"Medium",IF(Table113[[#This Row],[T E]]&gt;=11,"Small","Micro")))</f>
        <v>Small</v>
      </c>
      <c r="K164" s="154" t="s">
        <v>1153</v>
      </c>
      <c r="L164" s="154">
        <v>22</v>
      </c>
      <c r="M164" s="154">
        <v>7</v>
      </c>
      <c r="N164" s="158">
        <f>Table113[[#This Row],[Small Holders
M]]+Table113[[#This Row],[Small Holder 
F]]</f>
        <v>29</v>
      </c>
      <c r="O164" s="159" t="s">
        <v>1070</v>
      </c>
    </row>
    <row r="165" spans="1:15" ht="16.2" customHeight="1" x14ac:dyDescent="0.5">
      <c r="A165" s="188" t="s">
        <v>1724</v>
      </c>
      <c r="B165" s="153">
        <v>164</v>
      </c>
      <c r="C165" s="155" t="s">
        <v>75</v>
      </c>
      <c r="D165" s="154" t="s">
        <v>1074</v>
      </c>
      <c r="E165" s="167">
        <v>16</v>
      </c>
      <c r="F165" s="167">
        <v>14</v>
      </c>
      <c r="G165" s="154">
        <v>0</v>
      </c>
      <c r="H165" s="154">
        <v>0</v>
      </c>
      <c r="I165" s="154">
        <f>SUM(Table113[[#This Row],[P E M]:[C E F]])</f>
        <v>30</v>
      </c>
      <c r="J165" s="154" t="str">
        <f>IF(Table113[[#This Row],[T E]]&gt;=101,"Large",IF(Table113[[#This Row],[T E]]&gt;=51,"Medium",IF(Table113[[#This Row],[T E]]&gt;=11,"Small","Micro")))</f>
        <v>Small</v>
      </c>
      <c r="K165" s="154" t="s">
        <v>1153</v>
      </c>
      <c r="L165" s="154">
        <v>16</v>
      </c>
      <c r="M165" s="154">
        <v>14</v>
      </c>
      <c r="N165" s="158">
        <f>Table113[[#This Row],[Small Holders
M]]+Table113[[#This Row],[Small Holder 
F]]</f>
        <v>30</v>
      </c>
      <c r="O165" s="159" t="s">
        <v>1070</v>
      </c>
    </row>
    <row r="166" spans="1:15" ht="16.2" customHeight="1" x14ac:dyDescent="0.5">
      <c r="A166" s="188" t="s">
        <v>1796</v>
      </c>
      <c r="B166" s="153">
        <v>165</v>
      </c>
      <c r="C166" s="155" t="s">
        <v>75</v>
      </c>
      <c r="D166" s="154" t="s">
        <v>1074</v>
      </c>
      <c r="E166" s="167">
        <v>22</v>
      </c>
      <c r="F166" s="167">
        <v>14</v>
      </c>
      <c r="G166" s="154">
        <v>0</v>
      </c>
      <c r="H166" s="154">
        <v>0</v>
      </c>
      <c r="I166" s="154">
        <f>SUM(Table113[[#This Row],[P E M]:[C E F]])</f>
        <v>36</v>
      </c>
      <c r="J166" s="154" t="str">
        <f>IF(Table113[[#This Row],[T E]]&gt;=101,"Large",IF(Table113[[#This Row],[T E]]&gt;=51,"Medium",IF(Table113[[#This Row],[T E]]&gt;=11,"Small","Micro")))</f>
        <v>Small</v>
      </c>
      <c r="K166" s="154" t="s">
        <v>1153</v>
      </c>
      <c r="L166" s="154">
        <v>22</v>
      </c>
      <c r="M166" s="154">
        <v>14</v>
      </c>
      <c r="N166" s="158">
        <f>Table113[[#This Row],[Small Holders
M]]+Table113[[#This Row],[Small Holder 
F]]</f>
        <v>36</v>
      </c>
      <c r="O166" s="159" t="s">
        <v>1070</v>
      </c>
    </row>
    <row r="167" spans="1:15" ht="16.2" customHeight="1" x14ac:dyDescent="0.5">
      <c r="A167" s="188" t="s">
        <v>1875</v>
      </c>
      <c r="B167" s="153">
        <v>166</v>
      </c>
      <c r="C167" s="155" t="s">
        <v>75</v>
      </c>
      <c r="D167" s="154" t="s">
        <v>1074</v>
      </c>
      <c r="E167" s="177">
        <v>19</v>
      </c>
      <c r="F167" s="177">
        <v>7</v>
      </c>
      <c r="G167" s="154">
        <v>0</v>
      </c>
      <c r="H167" s="154">
        <v>0</v>
      </c>
      <c r="I167" s="154">
        <f>SUM(Table113[[#This Row],[P E M]:[C E F]])</f>
        <v>26</v>
      </c>
      <c r="J167" s="154" t="str">
        <f>IF(Table113[[#This Row],[T E]]&gt;=101,"Large",IF(Table113[[#This Row],[T E]]&gt;=51,"Medium",IF(Table113[[#This Row],[T E]]&gt;=11,"Small","Micro")))</f>
        <v>Small</v>
      </c>
      <c r="K167" s="154" t="s">
        <v>1153</v>
      </c>
      <c r="L167" s="154">
        <v>19</v>
      </c>
      <c r="M167" s="154">
        <v>7</v>
      </c>
      <c r="N167" s="158">
        <f>Table113[[#This Row],[Small Holders
M]]+Table113[[#This Row],[Small Holder 
F]]</f>
        <v>26</v>
      </c>
      <c r="O167" s="159" t="s">
        <v>1070</v>
      </c>
    </row>
    <row r="168" spans="1:15" ht="16.2" customHeight="1" x14ac:dyDescent="0.5">
      <c r="A168" s="188" t="s">
        <v>1863</v>
      </c>
      <c r="B168" s="153">
        <v>167</v>
      </c>
      <c r="C168" s="155" t="s">
        <v>75</v>
      </c>
      <c r="D168" s="154" t="s">
        <v>1074</v>
      </c>
      <c r="E168" s="177">
        <v>43</v>
      </c>
      <c r="F168" s="177">
        <v>22</v>
      </c>
      <c r="G168" s="154">
        <v>0</v>
      </c>
      <c r="H168" s="154">
        <v>0</v>
      </c>
      <c r="I168" s="154">
        <f>SUM(Table113[[#This Row],[P E M]:[C E F]])</f>
        <v>65</v>
      </c>
      <c r="J168" s="154" t="str">
        <f>IF(Table113[[#This Row],[T E]]&gt;=101,"Large",IF(Table113[[#This Row],[T E]]&gt;=51,"Medium",IF(Table113[[#This Row],[T E]]&gt;=11,"Small","Micro")))</f>
        <v>Medium</v>
      </c>
      <c r="K168" s="154" t="s">
        <v>1153</v>
      </c>
      <c r="L168" s="154">
        <v>43</v>
      </c>
      <c r="M168" s="154">
        <v>22</v>
      </c>
      <c r="N168" s="158">
        <f>Table113[[#This Row],[Small Holders
M]]+Table113[[#This Row],[Small Holder 
F]]</f>
        <v>65</v>
      </c>
      <c r="O168" s="159" t="s">
        <v>1070</v>
      </c>
    </row>
    <row r="169" spans="1:15" ht="16.2" customHeight="1" x14ac:dyDescent="0.5">
      <c r="A169" s="188" t="s">
        <v>1895</v>
      </c>
      <c r="B169" s="153">
        <v>168</v>
      </c>
      <c r="C169" s="155" t="s">
        <v>75</v>
      </c>
      <c r="D169" s="154" t="s">
        <v>1074</v>
      </c>
      <c r="E169" s="177">
        <v>51</v>
      </c>
      <c r="F169" s="177">
        <v>17</v>
      </c>
      <c r="G169" s="154">
        <v>0</v>
      </c>
      <c r="H169" s="154">
        <v>0</v>
      </c>
      <c r="I169" s="154">
        <f>SUM(Table113[[#This Row],[P E M]:[C E F]])</f>
        <v>68</v>
      </c>
      <c r="J169" s="154" t="str">
        <f>IF(Table113[[#This Row],[T E]]&gt;=101,"Large",IF(Table113[[#This Row],[T E]]&gt;=51,"Medium",IF(Table113[[#This Row],[T E]]&gt;=11,"Small","Micro")))</f>
        <v>Medium</v>
      </c>
      <c r="K169" s="154" t="s">
        <v>1153</v>
      </c>
      <c r="L169" s="154">
        <v>51</v>
      </c>
      <c r="M169" s="154">
        <v>17</v>
      </c>
      <c r="N169" s="158">
        <f>Table113[[#This Row],[Small Holders
M]]+Table113[[#This Row],[Small Holder 
F]]</f>
        <v>68</v>
      </c>
      <c r="O169" s="159" t="s">
        <v>1070</v>
      </c>
    </row>
    <row r="170" spans="1:15" ht="16.2" customHeight="1" x14ac:dyDescent="0.5">
      <c r="A170" s="188" t="s">
        <v>1960</v>
      </c>
      <c r="B170" s="153">
        <v>169</v>
      </c>
      <c r="C170" s="155" t="s">
        <v>75</v>
      </c>
      <c r="D170" s="154" t="s">
        <v>1074</v>
      </c>
      <c r="E170" s="177">
        <v>48</v>
      </c>
      <c r="F170" s="177">
        <v>14</v>
      </c>
      <c r="G170" s="154">
        <v>0</v>
      </c>
      <c r="H170" s="154">
        <v>0</v>
      </c>
      <c r="I170" s="154">
        <f>SUM(Table113[[#This Row],[P E M]:[C E F]])</f>
        <v>62</v>
      </c>
      <c r="J170" s="154" t="str">
        <f>IF(Table113[[#This Row],[T E]]&gt;=101,"Large",IF(Table113[[#This Row],[T E]]&gt;=51,"Medium",IF(Table113[[#This Row],[T E]]&gt;=11,"Small","Micro")))</f>
        <v>Medium</v>
      </c>
      <c r="K170" s="154" t="s">
        <v>1153</v>
      </c>
      <c r="L170" s="154">
        <v>48</v>
      </c>
      <c r="M170" s="154">
        <v>14</v>
      </c>
      <c r="N170" s="158">
        <f>Table113[[#This Row],[Small Holders
M]]+Table113[[#This Row],[Small Holder 
F]]</f>
        <v>62</v>
      </c>
      <c r="O170" s="159" t="s">
        <v>1070</v>
      </c>
    </row>
    <row r="171" spans="1:15" ht="16.2" customHeight="1" x14ac:dyDescent="0.5">
      <c r="A171" s="188" t="s">
        <v>1989</v>
      </c>
      <c r="B171" s="153">
        <v>170</v>
      </c>
      <c r="C171" s="155" t="s">
        <v>75</v>
      </c>
      <c r="D171" s="154" t="s">
        <v>1074</v>
      </c>
      <c r="E171" s="177">
        <v>23</v>
      </c>
      <c r="F171" s="177">
        <v>8</v>
      </c>
      <c r="G171" s="154">
        <v>0</v>
      </c>
      <c r="H171" s="154">
        <v>0</v>
      </c>
      <c r="I171" s="154">
        <f>SUM(Table113[[#This Row],[P E M]:[C E F]])</f>
        <v>31</v>
      </c>
      <c r="J171" s="154" t="str">
        <f>IF(Table113[[#This Row],[T E]]&gt;=101,"Large",IF(Table113[[#This Row],[T E]]&gt;=51,"Medium",IF(Table113[[#This Row],[T E]]&gt;=11,"Small","Micro")))</f>
        <v>Small</v>
      </c>
      <c r="K171" s="154" t="s">
        <v>1153</v>
      </c>
      <c r="L171" s="154">
        <v>23</v>
      </c>
      <c r="M171" s="154">
        <v>8</v>
      </c>
      <c r="N171" s="158">
        <f>Table113[[#This Row],[Small Holders
M]]+Table113[[#This Row],[Small Holder 
F]]</f>
        <v>31</v>
      </c>
      <c r="O171" s="159" t="s">
        <v>1070</v>
      </c>
    </row>
    <row r="172" spans="1:15" ht="16.2" customHeight="1" x14ac:dyDescent="0.5">
      <c r="A172" s="188" t="s">
        <v>2003</v>
      </c>
      <c r="B172" s="153">
        <v>171</v>
      </c>
      <c r="C172" s="155" t="s">
        <v>75</v>
      </c>
      <c r="D172" s="154" t="s">
        <v>1074</v>
      </c>
      <c r="E172" s="167">
        <v>54</v>
      </c>
      <c r="F172" s="167">
        <v>22</v>
      </c>
      <c r="G172" s="154">
        <v>0</v>
      </c>
      <c r="H172" s="154">
        <v>0</v>
      </c>
      <c r="I172" s="154">
        <f>SUM(Table113[[#This Row],[P E M]:[C E F]])</f>
        <v>76</v>
      </c>
      <c r="J172" s="154" t="str">
        <f>IF(Table113[[#This Row],[T E]]&gt;=101,"Large",IF(Table113[[#This Row],[T E]]&gt;=51,"Medium",IF(Table113[[#This Row],[T E]]&gt;=11,"Small","Micro")))</f>
        <v>Medium</v>
      </c>
      <c r="K172" s="154" t="s">
        <v>1153</v>
      </c>
      <c r="L172" s="154">
        <v>54</v>
      </c>
      <c r="M172" s="154">
        <v>22</v>
      </c>
      <c r="N172" s="158">
        <f>Table113[[#This Row],[Small Holders
M]]+Table113[[#This Row],[Small Holder 
F]]</f>
        <v>76</v>
      </c>
      <c r="O172" s="159" t="s">
        <v>1070</v>
      </c>
    </row>
    <row r="173" spans="1:15" ht="16.2" customHeight="1" x14ac:dyDescent="0.5">
      <c r="A173" s="188" t="s">
        <v>2013</v>
      </c>
      <c r="B173" s="153">
        <v>172</v>
      </c>
      <c r="C173" s="155" t="s">
        <v>75</v>
      </c>
      <c r="D173" s="154" t="s">
        <v>1074</v>
      </c>
      <c r="E173" s="167">
        <v>63</v>
      </c>
      <c r="F173" s="167">
        <v>23</v>
      </c>
      <c r="G173" s="154">
        <v>0</v>
      </c>
      <c r="H173" s="154">
        <v>0</v>
      </c>
      <c r="I173" s="154">
        <f>SUM(Table113[[#This Row],[P E M]:[C E F]])</f>
        <v>86</v>
      </c>
      <c r="J173" s="154" t="str">
        <f>IF(Table113[[#This Row],[T E]]&gt;=101,"Large",IF(Table113[[#This Row],[T E]]&gt;=51,"Medium",IF(Table113[[#This Row],[T E]]&gt;=11,"Small","Micro")))</f>
        <v>Medium</v>
      </c>
      <c r="K173" s="154" t="s">
        <v>1153</v>
      </c>
      <c r="L173" s="154">
        <v>63</v>
      </c>
      <c r="M173" s="154">
        <v>23</v>
      </c>
      <c r="N173" s="158">
        <f>Table113[[#This Row],[Small Holders
M]]+Table113[[#This Row],[Small Holder 
F]]</f>
        <v>86</v>
      </c>
      <c r="O173" s="159" t="s">
        <v>1070</v>
      </c>
    </row>
    <row r="174" spans="1:15" ht="16.2" customHeight="1" x14ac:dyDescent="0.5">
      <c r="A174" s="188" t="s">
        <v>2009</v>
      </c>
      <c r="B174" s="153">
        <v>173</v>
      </c>
      <c r="C174" s="155" t="s">
        <v>75</v>
      </c>
      <c r="D174" s="154" t="s">
        <v>1074</v>
      </c>
      <c r="E174" s="167">
        <v>68</v>
      </c>
      <c r="F174" s="167">
        <v>24</v>
      </c>
      <c r="G174" s="154">
        <v>0</v>
      </c>
      <c r="H174" s="154">
        <v>0</v>
      </c>
      <c r="I174" s="154">
        <f>SUM(Table113[[#This Row],[P E M]:[C E F]])</f>
        <v>92</v>
      </c>
      <c r="J174" s="154" t="str">
        <f>IF(Table113[[#This Row],[T E]]&gt;=101,"Large",IF(Table113[[#This Row],[T E]]&gt;=51,"Medium",IF(Table113[[#This Row],[T E]]&gt;=11,"Small","Micro")))</f>
        <v>Medium</v>
      </c>
      <c r="K174" s="154" t="s">
        <v>1153</v>
      </c>
      <c r="L174" s="154">
        <v>68</v>
      </c>
      <c r="M174" s="154">
        <v>24</v>
      </c>
      <c r="N174" s="158">
        <f>Table113[[#This Row],[Small Holders
M]]+Table113[[#This Row],[Small Holder 
F]]</f>
        <v>92</v>
      </c>
      <c r="O174" s="159" t="s">
        <v>1070</v>
      </c>
    </row>
    <row r="175" spans="1:15" ht="16.2" customHeight="1" x14ac:dyDescent="0.5">
      <c r="A175" s="188" t="s">
        <v>2014</v>
      </c>
      <c r="B175" s="153">
        <v>174</v>
      </c>
      <c r="C175" s="155" t="s">
        <v>75</v>
      </c>
      <c r="D175" s="154" t="s">
        <v>1074</v>
      </c>
      <c r="E175" s="167">
        <v>25</v>
      </c>
      <c r="F175" s="167">
        <v>8</v>
      </c>
      <c r="G175" s="154">
        <v>0</v>
      </c>
      <c r="H175" s="154">
        <v>0</v>
      </c>
      <c r="I175" s="154">
        <f>SUM(Table113[[#This Row],[P E M]:[C E F]])</f>
        <v>33</v>
      </c>
      <c r="J175" s="154" t="str">
        <f>IF(Table113[[#This Row],[T E]]&gt;=101,"Large",IF(Table113[[#This Row],[T E]]&gt;=51,"Medium",IF(Table113[[#This Row],[T E]]&gt;=11,"Small","Micro")))</f>
        <v>Small</v>
      </c>
      <c r="K175" s="154" t="s">
        <v>1153</v>
      </c>
      <c r="L175" s="154">
        <v>25</v>
      </c>
      <c r="M175" s="154">
        <v>8</v>
      </c>
      <c r="N175" s="158">
        <f>Table113[[#This Row],[Small Holders
M]]+Table113[[#This Row],[Small Holder 
F]]</f>
        <v>33</v>
      </c>
      <c r="O175" s="159" t="s">
        <v>1070</v>
      </c>
    </row>
    <row r="176" spans="1:15" ht="16.2" customHeight="1" x14ac:dyDescent="0.5">
      <c r="A176" s="188" t="s">
        <v>2039</v>
      </c>
      <c r="B176" s="153">
        <v>175</v>
      </c>
      <c r="C176" s="155" t="s">
        <v>75</v>
      </c>
      <c r="D176" s="154" t="s">
        <v>1074</v>
      </c>
      <c r="E176" s="177">
        <v>27</v>
      </c>
      <c r="F176" s="177">
        <v>13</v>
      </c>
      <c r="G176" s="154">
        <v>0</v>
      </c>
      <c r="H176" s="154">
        <v>0</v>
      </c>
      <c r="I176" s="154">
        <f>SUM(Table113[[#This Row],[P E M]:[C E F]])</f>
        <v>40</v>
      </c>
      <c r="J176" s="154" t="str">
        <f>IF(Table113[[#This Row],[T E]]&gt;=101,"Large",IF(Table113[[#This Row],[T E]]&gt;=51,"Medium",IF(Table113[[#This Row],[T E]]&gt;=11,"Small","Micro")))</f>
        <v>Small</v>
      </c>
      <c r="K176" s="154" t="s">
        <v>1153</v>
      </c>
      <c r="L176" s="154">
        <v>27</v>
      </c>
      <c r="M176" s="154">
        <v>13</v>
      </c>
      <c r="N176" s="158">
        <f>Table113[[#This Row],[Small Holders
M]]+Table113[[#This Row],[Small Holder 
F]]</f>
        <v>40</v>
      </c>
      <c r="O176" s="159" t="s">
        <v>1070</v>
      </c>
    </row>
    <row r="177" spans="1:15" ht="16.2" customHeight="1" x14ac:dyDescent="0.5">
      <c r="A177" s="188" t="s">
        <v>2124</v>
      </c>
      <c r="B177" s="153">
        <v>176</v>
      </c>
      <c r="C177" s="155" t="s">
        <v>75</v>
      </c>
      <c r="D177" s="154" t="s">
        <v>1074</v>
      </c>
      <c r="E177" s="177">
        <v>26</v>
      </c>
      <c r="F177" s="177">
        <v>8</v>
      </c>
      <c r="G177" s="154">
        <v>0</v>
      </c>
      <c r="H177" s="154">
        <v>0</v>
      </c>
      <c r="I177" s="154">
        <f>SUM(Table113[[#This Row],[P E M]:[C E F]])</f>
        <v>34</v>
      </c>
      <c r="J177" s="154" t="str">
        <f>IF(Table113[[#This Row],[T E]]&gt;=101,"Large",IF(Table113[[#This Row],[T E]]&gt;=51,"Medium",IF(Table113[[#This Row],[T E]]&gt;=11,"Small","Micro")))</f>
        <v>Small</v>
      </c>
      <c r="K177" s="154" t="s">
        <v>1153</v>
      </c>
      <c r="L177" s="154">
        <v>26</v>
      </c>
      <c r="M177" s="154">
        <v>8</v>
      </c>
      <c r="N177" s="158">
        <f>Table113[[#This Row],[Small Holders
M]]+Table113[[#This Row],[Small Holder 
F]]</f>
        <v>34</v>
      </c>
      <c r="O177" s="159" t="s">
        <v>1070</v>
      </c>
    </row>
    <row r="178" spans="1:15" ht="16.2" customHeight="1" x14ac:dyDescent="0.5">
      <c r="A178" s="188" t="s">
        <v>2249</v>
      </c>
      <c r="B178" s="153">
        <v>177</v>
      </c>
      <c r="C178" s="155" t="s">
        <v>75</v>
      </c>
      <c r="D178" s="154" t="s">
        <v>1074</v>
      </c>
      <c r="E178" s="177">
        <v>34</v>
      </c>
      <c r="F178" s="177">
        <v>9</v>
      </c>
      <c r="G178" s="154">
        <v>0</v>
      </c>
      <c r="H178" s="154">
        <v>0</v>
      </c>
      <c r="I178" s="154">
        <f>SUM(Table113[[#This Row],[P E M]:[C E F]])</f>
        <v>43</v>
      </c>
      <c r="J178" s="154" t="str">
        <f>IF(Table113[[#This Row],[T E]]&gt;=101,"Large",IF(Table113[[#This Row],[T E]]&gt;=51,"Medium",IF(Table113[[#This Row],[T E]]&gt;=11,"Small","Micro")))</f>
        <v>Small</v>
      </c>
      <c r="K178" s="154" t="s">
        <v>1153</v>
      </c>
      <c r="L178" s="154">
        <v>34</v>
      </c>
      <c r="M178" s="154">
        <v>9</v>
      </c>
      <c r="N178" s="158">
        <f>Table113[[#This Row],[Small Holders
M]]+Table113[[#This Row],[Small Holder 
F]]</f>
        <v>43</v>
      </c>
      <c r="O178" s="159" t="s">
        <v>1070</v>
      </c>
    </row>
    <row r="179" spans="1:15" ht="16.2" customHeight="1" x14ac:dyDescent="0.5">
      <c r="A179" s="188" t="s">
        <v>2213</v>
      </c>
      <c r="B179" s="153">
        <v>178</v>
      </c>
      <c r="C179" s="155" t="s">
        <v>75</v>
      </c>
      <c r="D179" s="154" t="s">
        <v>1074</v>
      </c>
      <c r="E179" s="167">
        <v>42</v>
      </c>
      <c r="F179" s="167">
        <v>14</v>
      </c>
      <c r="G179" s="154">
        <v>0</v>
      </c>
      <c r="H179" s="154">
        <v>0</v>
      </c>
      <c r="I179" s="154">
        <f>SUM(Table113[[#This Row],[P E M]:[C E F]])</f>
        <v>56</v>
      </c>
      <c r="J179" s="154" t="str">
        <f>IF(Table113[[#This Row],[T E]]&gt;=101,"Large",IF(Table113[[#This Row],[T E]]&gt;=51,"Medium",IF(Table113[[#This Row],[T E]]&gt;=11,"Small","Micro")))</f>
        <v>Medium</v>
      </c>
      <c r="K179" s="154" t="s">
        <v>1153</v>
      </c>
      <c r="L179" s="154">
        <v>42</v>
      </c>
      <c r="M179" s="154">
        <v>14</v>
      </c>
      <c r="N179" s="158">
        <f>Table113[[#This Row],[Small Holders
M]]+Table113[[#This Row],[Small Holder 
F]]</f>
        <v>56</v>
      </c>
      <c r="O179" s="159" t="s">
        <v>1070</v>
      </c>
    </row>
    <row r="180" spans="1:15" ht="16.2" customHeight="1" x14ac:dyDescent="0.5">
      <c r="A180" s="188" t="s">
        <v>2285</v>
      </c>
      <c r="B180" s="153">
        <v>179</v>
      </c>
      <c r="C180" s="155" t="s">
        <v>75</v>
      </c>
      <c r="D180" s="154" t="s">
        <v>1074</v>
      </c>
      <c r="E180" s="167">
        <v>46</v>
      </c>
      <c r="F180" s="167">
        <v>13</v>
      </c>
      <c r="G180" s="154">
        <v>0</v>
      </c>
      <c r="H180" s="154">
        <v>0</v>
      </c>
      <c r="I180" s="154">
        <f>SUM(Table113[[#This Row],[P E M]:[C E F]])</f>
        <v>59</v>
      </c>
      <c r="J180" s="154" t="str">
        <f>IF(Table113[[#This Row],[T E]]&gt;=101,"Large",IF(Table113[[#This Row],[T E]]&gt;=51,"Medium",IF(Table113[[#This Row],[T E]]&gt;=11,"Small","Micro")))</f>
        <v>Medium</v>
      </c>
      <c r="K180" s="154" t="s">
        <v>1153</v>
      </c>
      <c r="L180" s="154">
        <v>46</v>
      </c>
      <c r="M180" s="154">
        <v>13</v>
      </c>
      <c r="N180" s="158">
        <f>Table113[[#This Row],[Small Holders
M]]+Table113[[#This Row],[Small Holder 
F]]</f>
        <v>59</v>
      </c>
      <c r="O180" s="159" t="s">
        <v>1070</v>
      </c>
    </row>
    <row r="181" spans="1:15" ht="16.2" customHeight="1" x14ac:dyDescent="0.5">
      <c r="A181" s="188" t="s">
        <v>1561</v>
      </c>
      <c r="B181" s="153">
        <v>180</v>
      </c>
      <c r="C181" s="155" t="s">
        <v>75</v>
      </c>
      <c r="D181" s="154" t="s">
        <v>1074</v>
      </c>
      <c r="E181" s="167">
        <v>43</v>
      </c>
      <c r="F181" s="167">
        <v>17</v>
      </c>
      <c r="G181" s="154">
        <v>0</v>
      </c>
      <c r="H181" s="154">
        <v>0</v>
      </c>
      <c r="I181" s="154">
        <f>SUM(Table113[[#This Row],[P E M]:[C E F]])</f>
        <v>60</v>
      </c>
      <c r="J181" s="154" t="str">
        <f>IF(Table113[[#This Row],[T E]]&gt;=101,"Large",IF(Table113[[#This Row],[T E]]&gt;=51,"Medium",IF(Table113[[#This Row],[T E]]&gt;=11,"Small","Micro")))</f>
        <v>Medium</v>
      </c>
      <c r="K181" s="154" t="s">
        <v>1562</v>
      </c>
      <c r="L181" s="154">
        <v>43</v>
      </c>
      <c r="M181" s="154">
        <v>17</v>
      </c>
      <c r="N181" s="158">
        <f>Table113[[#This Row],[Small Holders
M]]+Table113[[#This Row],[Small Holder 
F]]</f>
        <v>60</v>
      </c>
      <c r="O181" s="159" t="s">
        <v>1070</v>
      </c>
    </row>
    <row r="182" spans="1:15" ht="16.2" customHeight="1" x14ac:dyDescent="0.5">
      <c r="A182" s="188" t="s">
        <v>1731</v>
      </c>
      <c r="B182" s="153">
        <v>181</v>
      </c>
      <c r="C182" s="155" t="s">
        <v>75</v>
      </c>
      <c r="D182" s="154" t="s">
        <v>1074</v>
      </c>
      <c r="E182" s="167">
        <v>21</v>
      </c>
      <c r="F182" s="167">
        <v>0</v>
      </c>
      <c r="G182" s="154">
        <v>0</v>
      </c>
      <c r="H182" s="154">
        <v>0</v>
      </c>
      <c r="I182" s="154">
        <f>SUM(Table113[[#This Row],[P E M]:[C E F]])</f>
        <v>21</v>
      </c>
      <c r="J182" s="154" t="str">
        <f>IF(Table113[[#This Row],[T E]]&gt;=101,"Large",IF(Table113[[#This Row],[T E]]&gt;=51,"Medium",IF(Table113[[#This Row],[T E]]&gt;=11,"Small","Micro")))</f>
        <v>Small</v>
      </c>
      <c r="K182" s="154" t="s">
        <v>1562</v>
      </c>
      <c r="L182" s="154">
        <v>21</v>
      </c>
      <c r="M182" s="154">
        <v>0</v>
      </c>
      <c r="N182" s="158">
        <f>Table113[[#This Row],[Small Holders
M]]+Table113[[#This Row],[Small Holder 
F]]</f>
        <v>21</v>
      </c>
      <c r="O182" s="159" t="s">
        <v>1070</v>
      </c>
    </row>
    <row r="183" spans="1:15" ht="16.2" customHeight="1" x14ac:dyDescent="0.5">
      <c r="A183" s="188" t="s">
        <v>2214</v>
      </c>
      <c r="B183" s="153">
        <v>182</v>
      </c>
      <c r="C183" s="155" t="s">
        <v>75</v>
      </c>
      <c r="D183" s="154" t="s">
        <v>1074</v>
      </c>
      <c r="E183" s="167">
        <v>57</v>
      </c>
      <c r="F183" s="167">
        <v>13</v>
      </c>
      <c r="G183" s="154">
        <v>0</v>
      </c>
      <c r="H183" s="154">
        <v>0</v>
      </c>
      <c r="I183" s="154">
        <f>SUM(Table113[[#This Row],[P E M]:[C E F]])</f>
        <v>70</v>
      </c>
      <c r="J183" s="154" t="str">
        <f>IF(Table113[[#This Row],[T E]]&gt;=101,"Large",IF(Table113[[#This Row],[T E]]&gt;=51,"Medium",IF(Table113[[#This Row],[T E]]&gt;=11,"Small","Micro")))</f>
        <v>Medium</v>
      </c>
      <c r="K183" s="154" t="s">
        <v>1562</v>
      </c>
      <c r="L183" s="154">
        <v>57</v>
      </c>
      <c r="M183" s="154">
        <v>13</v>
      </c>
      <c r="N183" s="164">
        <f>Table113[[#This Row],[Small Holders
M]]+Table113[[#This Row],[Small Holder 
F]]</f>
        <v>70</v>
      </c>
      <c r="O183" s="159" t="s">
        <v>1070</v>
      </c>
    </row>
    <row r="184" spans="1:15" ht="16.2" customHeight="1" x14ac:dyDescent="0.5">
      <c r="A184" s="188" t="s">
        <v>1511</v>
      </c>
      <c r="B184" s="153">
        <v>183</v>
      </c>
      <c r="C184" s="155" t="s">
        <v>75</v>
      </c>
      <c r="D184" s="154" t="s">
        <v>1074</v>
      </c>
      <c r="E184" s="167">
        <v>26</v>
      </c>
      <c r="F184" s="167">
        <v>9</v>
      </c>
      <c r="G184" s="154">
        <v>0</v>
      </c>
      <c r="H184" s="154">
        <v>0</v>
      </c>
      <c r="I184" s="154">
        <f>SUM(Table113[[#This Row],[P E M]:[C E F]])</f>
        <v>35</v>
      </c>
      <c r="J184" s="154" t="str">
        <f>IF(Table113[[#This Row],[T E]]&gt;=101,"Large",IF(Table113[[#This Row],[T E]]&gt;=51,"Medium",IF(Table113[[#This Row],[T E]]&gt;=11,"Small","Micro")))</f>
        <v>Small</v>
      </c>
      <c r="K184" s="154" t="s">
        <v>1512</v>
      </c>
      <c r="L184" s="154">
        <v>26</v>
      </c>
      <c r="M184" s="154">
        <v>9</v>
      </c>
      <c r="N184" s="158">
        <f>Table113[[#This Row],[Small Holders
M]]+Table113[[#This Row],[Small Holder 
F]]</f>
        <v>35</v>
      </c>
      <c r="O184" s="159" t="s">
        <v>1070</v>
      </c>
    </row>
    <row r="185" spans="1:15" ht="16.2" customHeight="1" x14ac:dyDescent="0.5">
      <c r="A185" s="188" t="s">
        <v>1548</v>
      </c>
      <c r="B185" s="153">
        <v>184</v>
      </c>
      <c r="C185" s="155" t="s">
        <v>75</v>
      </c>
      <c r="D185" s="154" t="s">
        <v>1074</v>
      </c>
      <c r="E185" s="167">
        <v>65</v>
      </c>
      <c r="F185" s="167">
        <v>22</v>
      </c>
      <c r="G185" s="154">
        <v>0</v>
      </c>
      <c r="H185" s="154">
        <v>0</v>
      </c>
      <c r="I185" s="154">
        <f>SUM(Table113[[#This Row],[P E M]:[C E F]])</f>
        <v>87</v>
      </c>
      <c r="J185" s="154" t="str">
        <f>IF(Table113[[#This Row],[T E]]&gt;=101,"Large",IF(Table113[[#This Row],[T E]]&gt;=51,"Medium",IF(Table113[[#This Row],[T E]]&gt;=11,"Small","Micro")))</f>
        <v>Medium</v>
      </c>
      <c r="K185" s="154" t="s">
        <v>1512</v>
      </c>
      <c r="L185" s="154">
        <v>65</v>
      </c>
      <c r="M185" s="154">
        <v>22</v>
      </c>
      <c r="N185" s="164">
        <f>Table113[[#This Row],[Small Holders
M]]+Table113[[#This Row],[Small Holder 
F]]</f>
        <v>87</v>
      </c>
      <c r="O185" s="159" t="s">
        <v>1070</v>
      </c>
    </row>
    <row r="186" spans="1:15" ht="16.2" customHeight="1" x14ac:dyDescent="0.5">
      <c r="A186" s="188" t="s">
        <v>1539</v>
      </c>
      <c r="B186" s="153">
        <v>185</v>
      </c>
      <c r="C186" s="155" t="s">
        <v>75</v>
      </c>
      <c r="D186" s="154" t="s">
        <v>1074</v>
      </c>
      <c r="E186" s="167">
        <v>18</v>
      </c>
      <c r="F186" s="167">
        <v>7</v>
      </c>
      <c r="G186" s="154">
        <v>0</v>
      </c>
      <c r="H186" s="154">
        <v>0</v>
      </c>
      <c r="I186" s="154">
        <f>SUM(Table113[[#This Row],[P E M]:[C E F]])</f>
        <v>25</v>
      </c>
      <c r="J186" s="154" t="str">
        <f>IF(Table113[[#This Row],[T E]]&gt;=101,"Large",IF(Table113[[#This Row],[T E]]&gt;=51,"Medium",IF(Table113[[#This Row],[T E]]&gt;=11,"Small","Micro")))</f>
        <v>Small</v>
      </c>
      <c r="K186" s="154" t="s">
        <v>1512</v>
      </c>
      <c r="L186" s="154">
        <v>18</v>
      </c>
      <c r="M186" s="154">
        <v>7</v>
      </c>
      <c r="N186" s="158">
        <f>Table113[[#This Row],[Small Holders
M]]+Table113[[#This Row],[Small Holder 
F]]</f>
        <v>25</v>
      </c>
      <c r="O186" s="159" t="s">
        <v>1066</v>
      </c>
    </row>
    <row r="187" spans="1:15" ht="16.2" customHeight="1" x14ac:dyDescent="0.5">
      <c r="A187" s="188" t="s">
        <v>1655</v>
      </c>
      <c r="B187" s="153">
        <v>186</v>
      </c>
      <c r="C187" s="155" t="s">
        <v>75</v>
      </c>
      <c r="D187" s="154" t="s">
        <v>1074</v>
      </c>
      <c r="E187" s="190">
        <v>34</v>
      </c>
      <c r="F187" s="167">
        <v>9</v>
      </c>
      <c r="G187" s="154">
        <v>0</v>
      </c>
      <c r="H187" s="154">
        <v>0</v>
      </c>
      <c r="I187" s="154">
        <f>SUM(Table113[[#This Row],[P E M]:[C E F]])</f>
        <v>43</v>
      </c>
      <c r="J187" s="154" t="str">
        <f>IF(Table113[[#This Row],[T E]]&gt;=101,"Large",IF(Table113[[#This Row],[T E]]&gt;=51,"Medium",IF(Table113[[#This Row],[T E]]&gt;=11,"Small","Micro")))</f>
        <v>Small</v>
      </c>
      <c r="K187" s="154" t="s">
        <v>1512</v>
      </c>
      <c r="L187" s="154">
        <v>34</v>
      </c>
      <c r="M187" s="154">
        <v>9</v>
      </c>
      <c r="N187" s="158">
        <f>Table113[[#This Row],[Small Holders
M]]+Table113[[#This Row],[Small Holder 
F]]</f>
        <v>43</v>
      </c>
      <c r="O187" s="159" t="s">
        <v>1070</v>
      </c>
    </row>
    <row r="188" spans="1:15" ht="16.2" customHeight="1" x14ac:dyDescent="0.5">
      <c r="A188" s="188" t="s">
        <v>1696</v>
      </c>
      <c r="B188" s="153">
        <v>187</v>
      </c>
      <c r="C188" s="155" t="s">
        <v>75</v>
      </c>
      <c r="D188" s="154" t="s">
        <v>1074</v>
      </c>
      <c r="E188" s="167">
        <v>39</v>
      </c>
      <c r="F188" s="167">
        <v>13</v>
      </c>
      <c r="G188" s="154">
        <v>0</v>
      </c>
      <c r="H188" s="154">
        <v>0</v>
      </c>
      <c r="I188" s="154">
        <f>SUM(Table113[[#This Row],[P E M]:[C E F]])</f>
        <v>52</v>
      </c>
      <c r="J188" s="154" t="str">
        <f>IF(Table113[[#This Row],[T E]]&gt;=101,"Large",IF(Table113[[#This Row],[T E]]&gt;=51,"Medium",IF(Table113[[#This Row],[T E]]&gt;=11,"Small","Micro")))</f>
        <v>Medium</v>
      </c>
      <c r="K188" s="154" t="s">
        <v>1512</v>
      </c>
      <c r="L188" s="154">
        <v>39</v>
      </c>
      <c r="M188" s="154">
        <v>13</v>
      </c>
      <c r="N188" s="158">
        <f>Table113[[#This Row],[Small Holders
M]]+Table113[[#This Row],[Small Holder 
F]]</f>
        <v>52</v>
      </c>
      <c r="O188" s="159" t="s">
        <v>1070</v>
      </c>
    </row>
    <row r="189" spans="1:15" ht="16.2" customHeight="1" x14ac:dyDescent="0.5">
      <c r="A189" s="188" t="s">
        <v>1792</v>
      </c>
      <c r="B189" s="153">
        <v>188</v>
      </c>
      <c r="C189" s="155" t="s">
        <v>75</v>
      </c>
      <c r="D189" s="154" t="s">
        <v>1074</v>
      </c>
      <c r="E189" s="167">
        <v>18</v>
      </c>
      <c r="F189" s="167">
        <v>6</v>
      </c>
      <c r="G189" s="154">
        <v>0</v>
      </c>
      <c r="H189" s="154">
        <v>0</v>
      </c>
      <c r="I189" s="154">
        <f>SUM(Table113[[#This Row],[P E M]:[C E F]])</f>
        <v>24</v>
      </c>
      <c r="J189" s="154" t="str">
        <f>IF(Table113[[#This Row],[T E]]&gt;=101,"Large",IF(Table113[[#This Row],[T E]]&gt;=51,"Medium",IF(Table113[[#This Row],[T E]]&gt;=11,"Small","Micro")))</f>
        <v>Small</v>
      </c>
      <c r="K189" s="154" t="s">
        <v>1512</v>
      </c>
      <c r="L189" s="154">
        <v>18</v>
      </c>
      <c r="M189" s="154">
        <v>6</v>
      </c>
      <c r="N189" s="158">
        <f>Table113[[#This Row],[Small Holders
M]]+Table113[[#This Row],[Small Holder 
F]]</f>
        <v>24</v>
      </c>
      <c r="O189" s="159" t="s">
        <v>1070</v>
      </c>
    </row>
    <row r="190" spans="1:15" ht="16.2" customHeight="1" x14ac:dyDescent="0.5">
      <c r="A190" s="188" t="s">
        <v>1765</v>
      </c>
      <c r="B190" s="153">
        <v>189</v>
      </c>
      <c r="C190" s="155" t="s">
        <v>75</v>
      </c>
      <c r="D190" s="154" t="s">
        <v>1074</v>
      </c>
      <c r="E190" s="190">
        <v>44</v>
      </c>
      <c r="F190" s="167">
        <v>11</v>
      </c>
      <c r="G190" s="154">
        <v>0</v>
      </c>
      <c r="H190" s="154">
        <v>0</v>
      </c>
      <c r="I190" s="154">
        <f>SUM(Table113[[#This Row],[P E M]:[C E F]])</f>
        <v>55</v>
      </c>
      <c r="J190" s="154" t="str">
        <f>IF(Table113[[#This Row],[T E]]&gt;=101,"Large",IF(Table113[[#This Row],[T E]]&gt;=51,"Medium",IF(Table113[[#This Row],[T E]]&gt;=11,"Small","Micro")))</f>
        <v>Medium</v>
      </c>
      <c r="K190" s="154" t="s">
        <v>1512</v>
      </c>
      <c r="L190" s="154">
        <v>44</v>
      </c>
      <c r="M190" s="154">
        <v>11</v>
      </c>
      <c r="N190" s="158">
        <f>Table113[[#This Row],[Small Holders
M]]+Table113[[#This Row],[Small Holder 
F]]</f>
        <v>55</v>
      </c>
      <c r="O190" s="159" t="s">
        <v>1070</v>
      </c>
    </row>
    <row r="191" spans="1:15" ht="16.2" customHeight="1" x14ac:dyDescent="0.5">
      <c r="A191" s="188" t="s">
        <v>1820</v>
      </c>
      <c r="B191" s="153">
        <v>190</v>
      </c>
      <c r="C191" s="155" t="s">
        <v>75</v>
      </c>
      <c r="D191" s="154" t="s">
        <v>1074</v>
      </c>
      <c r="E191" s="195">
        <v>44</v>
      </c>
      <c r="F191" s="195">
        <v>13</v>
      </c>
      <c r="G191" s="154">
        <v>0</v>
      </c>
      <c r="H191" s="154">
        <v>0</v>
      </c>
      <c r="I191" s="154">
        <f>SUM(Table113[[#This Row],[P E M]:[C E F]])</f>
        <v>57</v>
      </c>
      <c r="J191" s="154" t="str">
        <f>IF(Table113[[#This Row],[T E]]&gt;=101,"Large",IF(Table113[[#This Row],[T E]]&gt;=51,"Medium",IF(Table113[[#This Row],[T E]]&gt;=11,"Small","Micro")))</f>
        <v>Medium</v>
      </c>
      <c r="K191" s="154" t="s">
        <v>1512</v>
      </c>
      <c r="L191" s="154">
        <v>44</v>
      </c>
      <c r="M191" s="154">
        <v>13</v>
      </c>
      <c r="N191" s="158">
        <f>Table113[[#This Row],[Small Holders
M]]+Table113[[#This Row],[Small Holder 
F]]</f>
        <v>57</v>
      </c>
      <c r="O191" s="159" t="s">
        <v>1070</v>
      </c>
    </row>
    <row r="192" spans="1:15" ht="16.2" customHeight="1" x14ac:dyDescent="0.5">
      <c r="A192" s="188" t="s">
        <v>1900</v>
      </c>
      <c r="B192" s="153">
        <v>191</v>
      </c>
      <c r="C192" s="155" t="s">
        <v>75</v>
      </c>
      <c r="D192" s="154" t="s">
        <v>1074</v>
      </c>
      <c r="E192" s="195">
        <v>52</v>
      </c>
      <c r="F192" s="195">
        <v>17</v>
      </c>
      <c r="G192" s="154">
        <v>0</v>
      </c>
      <c r="H192" s="154">
        <v>0</v>
      </c>
      <c r="I192" s="154">
        <f>SUM(Table113[[#This Row],[P E M]:[C E F]])</f>
        <v>69</v>
      </c>
      <c r="J192" s="154" t="str">
        <f>IF(Table113[[#This Row],[T E]]&gt;=101,"Large",IF(Table113[[#This Row],[T E]]&gt;=51,"Medium",IF(Table113[[#This Row],[T E]]&gt;=11,"Small","Micro")))</f>
        <v>Medium</v>
      </c>
      <c r="K192" s="154" t="s">
        <v>1512</v>
      </c>
      <c r="L192" s="154">
        <v>52</v>
      </c>
      <c r="M192" s="154">
        <v>17</v>
      </c>
      <c r="N192" s="158">
        <f>Table113[[#This Row],[Small Holders
M]]+Table113[[#This Row],[Small Holder 
F]]</f>
        <v>69</v>
      </c>
      <c r="O192" s="159" t="s">
        <v>1070</v>
      </c>
    </row>
    <row r="193" spans="1:15" ht="16.2" customHeight="1" x14ac:dyDescent="0.5">
      <c r="A193" s="188" t="s">
        <v>1941</v>
      </c>
      <c r="B193" s="153">
        <v>192</v>
      </c>
      <c r="C193" s="155" t="s">
        <v>75</v>
      </c>
      <c r="D193" s="154" t="s">
        <v>1074</v>
      </c>
      <c r="E193" s="195">
        <v>26</v>
      </c>
      <c r="F193" s="195">
        <v>13</v>
      </c>
      <c r="G193" s="154">
        <v>0</v>
      </c>
      <c r="H193" s="154">
        <v>0</v>
      </c>
      <c r="I193" s="154">
        <f>SUM(Table113[[#This Row],[P E M]:[C E F]])</f>
        <v>39</v>
      </c>
      <c r="J193" s="154" t="str">
        <f>IF(Table113[[#This Row],[T E]]&gt;=101,"Large",IF(Table113[[#This Row],[T E]]&gt;=51,"Medium",IF(Table113[[#This Row],[T E]]&gt;=11,"Small","Micro")))</f>
        <v>Small</v>
      </c>
      <c r="K193" s="154" t="s">
        <v>1512</v>
      </c>
      <c r="L193" s="154">
        <v>26</v>
      </c>
      <c r="M193" s="154">
        <v>13</v>
      </c>
      <c r="N193" s="158">
        <f>Table113[[#This Row],[Small Holders
M]]+Table113[[#This Row],[Small Holder 
F]]</f>
        <v>39</v>
      </c>
      <c r="O193" s="159" t="s">
        <v>1070</v>
      </c>
    </row>
    <row r="194" spans="1:15" ht="16.2" customHeight="1" x14ac:dyDescent="0.5">
      <c r="A194" s="188" t="s">
        <v>1953</v>
      </c>
      <c r="B194" s="153">
        <v>193</v>
      </c>
      <c r="C194" s="155" t="s">
        <v>75</v>
      </c>
      <c r="D194" s="154" t="s">
        <v>1074</v>
      </c>
      <c r="E194" s="190">
        <v>31</v>
      </c>
      <c r="F194" s="195">
        <v>15</v>
      </c>
      <c r="G194" s="154">
        <v>0</v>
      </c>
      <c r="H194" s="154">
        <v>0</v>
      </c>
      <c r="I194" s="154">
        <f>SUM(Table113[[#This Row],[P E M]:[C E F]])</f>
        <v>46</v>
      </c>
      <c r="J194" s="154" t="str">
        <f>IF(Table113[[#This Row],[T E]]&gt;=101,"Large",IF(Table113[[#This Row],[T E]]&gt;=51,"Medium",IF(Table113[[#This Row],[T E]]&gt;=11,"Small","Micro")))</f>
        <v>Small</v>
      </c>
      <c r="K194" s="154" t="s">
        <v>1512</v>
      </c>
      <c r="L194" s="154">
        <v>31</v>
      </c>
      <c r="M194" s="154">
        <v>15</v>
      </c>
      <c r="N194" s="158">
        <f>Table113[[#This Row],[Small Holders
M]]+Table113[[#This Row],[Small Holder 
F]]</f>
        <v>46</v>
      </c>
      <c r="O194" s="159" t="s">
        <v>1070</v>
      </c>
    </row>
    <row r="195" spans="1:15" ht="16.2" customHeight="1" x14ac:dyDescent="0.5">
      <c r="A195" s="188" t="s">
        <v>2012</v>
      </c>
      <c r="B195" s="153">
        <v>194</v>
      </c>
      <c r="C195" s="155" t="s">
        <v>75</v>
      </c>
      <c r="D195" s="154" t="s">
        <v>1074</v>
      </c>
      <c r="E195" s="167">
        <v>56</v>
      </c>
      <c r="F195" s="167">
        <v>17</v>
      </c>
      <c r="G195" s="154">
        <v>0</v>
      </c>
      <c r="H195" s="154">
        <v>0</v>
      </c>
      <c r="I195" s="154">
        <f>SUM(Table113[[#This Row],[P E M]:[C E F]])</f>
        <v>73</v>
      </c>
      <c r="J195" s="154" t="str">
        <f>IF(Table113[[#This Row],[T E]]&gt;=101,"Large",IF(Table113[[#This Row],[T E]]&gt;=51,"Medium",IF(Table113[[#This Row],[T E]]&gt;=11,"Small","Micro")))</f>
        <v>Medium</v>
      </c>
      <c r="K195" s="154" t="s">
        <v>1512</v>
      </c>
      <c r="L195" s="154">
        <v>56</v>
      </c>
      <c r="M195" s="154">
        <v>17</v>
      </c>
      <c r="N195" s="158">
        <f>Table113[[#This Row],[Small Holders
M]]+Table113[[#This Row],[Small Holder 
F]]</f>
        <v>73</v>
      </c>
      <c r="O195" s="159" t="s">
        <v>1070</v>
      </c>
    </row>
    <row r="196" spans="1:15" ht="16.2" customHeight="1" x14ac:dyDescent="0.5">
      <c r="A196" s="188" t="s">
        <v>2018</v>
      </c>
      <c r="B196" s="153">
        <v>195</v>
      </c>
      <c r="C196" s="155" t="s">
        <v>75</v>
      </c>
      <c r="D196" s="154" t="s">
        <v>1074</v>
      </c>
      <c r="E196" s="167">
        <v>43</v>
      </c>
      <c r="F196" s="167">
        <v>18</v>
      </c>
      <c r="G196" s="154">
        <v>0</v>
      </c>
      <c r="H196" s="154">
        <v>0</v>
      </c>
      <c r="I196" s="154">
        <f>SUM(Table113[[#This Row],[P E M]:[C E F]])</f>
        <v>61</v>
      </c>
      <c r="J196" s="154" t="str">
        <f>IF(Table113[[#This Row],[T E]]&gt;=101,"Large",IF(Table113[[#This Row],[T E]]&gt;=51,"Medium",IF(Table113[[#This Row],[T E]]&gt;=11,"Small","Micro")))</f>
        <v>Medium</v>
      </c>
      <c r="K196" s="154" t="s">
        <v>1512</v>
      </c>
      <c r="L196" s="154">
        <v>43</v>
      </c>
      <c r="M196" s="154">
        <v>18</v>
      </c>
      <c r="N196" s="158">
        <f>Table113[[#This Row],[Small Holders
M]]+Table113[[#This Row],[Small Holder 
F]]</f>
        <v>61</v>
      </c>
      <c r="O196" s="159" t="s">
        <v>1070</v>
      </c>
    </row>
    <row r="197" spans="1:15" ht="16.2" customHeight="1" x14ac:dyDescent="0.5">
      <c r="A197" s="188" t="s">
        <v>2133</v>
      </c>
      <c r="B197" s="153">
        <v>196</v>
      </c>
      <c r="C197" s="155" t="s">
        <v>75</v>
      </c>
      <c r="D197" s="154" t="s">
        <v>1074</v>
      </c>
      <c r="E197" s="167">
        <v>56</v>
      </c>
      <c r="F197" s="167">
        <v>26</v>
      </c>
      <c r="G197" s="154">
        <v>0</v>
      </c>
      <c r="H197" s="154">
        <v>0</v>
      </c>
      <c r="I197" s="154">
        <f>SUM(Table113[[#This Row],[P E M]:[C E F]])</f>
        <v>82</v>
      </c>
      <c r="J197" s="154" t="str">
        <f>IF(Table113[[#This Row],[T E]]&gt;=101,"Large",IF(Table113[[#This Row],[T E]]&gt;=51,"Medium",IF(Table113[[#This Row],[T E]]&gt;=11,"Small","Micro")))</f>
        <v>Medium</v>
      </c>
      <c r="K197" s="154" t="s">
        <v>1512</v>
      </c>
      <c r="L197" s="154">
        <v>56</v>
      </c>
      <c r="M197" s="154">
        <v>26</v>
      </c>
      <c r="N197" s="158">
        <f>Table113[[#This Row],[Small Holders
M]]+Table113[[#This Row],[Small Holder 
F]]</f>
        <v>82</v>
      </c>
      <c r="O197" s="159" t="s">
        <v>1070</v>
      </c>
    </row>
    <row r="198" spans="1:15" ht="16.2" customHeight="1" x14ac:dyDescent="0.5">
      <c r="A198" s="188" t="s">
        <v>2135</v>
      </c>
      <c r="B198" s="153">
        <v>197</v>
      </c>
      <c r="C198" s="155" t="s">
        <v>75</v>
      </c>
      <c r="D198" s="154" t="s">
        <v>1074</v>
      </c>
      <c r="E198" s="167">
        <v>47</v>
      </c>
      <c r="F198" s="167">
        <v>16</v>
      </c>
      <c r="G198" s="154">
        <v>0</v>
      </c>
      <c r="H198" s="154">
        <v>0</v>
      </c>
      <c r="I198" s="154">
        <f>SUM(Table113[[#This Row],[P E M]:[C E F]])</f>
        <v>63</v>
      </c>
      <c r="J198" s="154" t="str">
        <f>IF(Table113[[#This Row],[T E]]&gt;=101,"Large",IF(Table113[[#This Row],[T E]]&gt;=51,"Medium",IF(Table113[[#This Row],[T E]]&gt;=11,"Small","Micro")))</f>
        <v>Medium</v>
      </c>
      <c r="K198" s="154" t="s">
        <v>1512</v>
      </c>
      <c r="L198" s="154">
        <v>47</v>
      </c>
      <c r="M198" s="154">
        <v>16</v>
      </c>
      <c r="N198" s="158">
        <f>Table113[[#This Row],[Small Holders
M]]+Table113[[#This Row],[Small Holder 
F]]</f>
        <v>63</v>
      </c>
      <c r="O198" s="159" t="s">
        <v>1066</v>
      </c>
    </row>
    <row r="199" spans="1:15" ht="16.2" customHeight="1" x14ac:dyDescent="0.5">
      <c r="A199" s="188" t="s">
        <v>2139</v>
      </c>
      <c r="B199" s="153">
        <v>198</v>
      </c>
      <c r="C199" s="155" t="s">
        <v>75</v>
      </c>
      <c r="D199" s="154" t="s">
        <v>1074</v>
      </c>
      <c r="E199" s="167">
        <v>47</v>
      </c>
      <c r="F199" s="167">
        <v>18</v>
      </c>
      <c r="G199" s="154">
        <v>0</v>
      </c>
      <c r="H199" s="154">
        <v>0</v>
      </c>
      <c r="I199" s="154">
        <f>SUM(Table113[[#This Row],[P E M]:[C E F]])</f>
        <v>65</v>
      </c>
      <c r="J199" s="154" t="str">
        <f>IF(Table113[[#This Row],[T E]]&gt;=101,"Large",IF(Table113[[#This Row],[T E]]&gt;=51,"Medium",IF(Table113[[#This Row],[T E]]&gt;=11,"Small","Micro")))</f>
        <v>Medium</v>
      </c>
      <c r="K199" s="154" t="s">
        <v>1512</v>
      </c>
      <c r="L199" s="154">
        <v>47</v>
      </c>
      <c r="M199" s="154">
        <v>18</v>
      </c>
      <c r="N199" s="158">
        <f>Table113[[#This Row],[Small Holders
M]]+Table113[[#This Row],[Small Holder 
F]]</f>
        <v>65</v>
      </c>
      <c r="O199" s="159" t="s">
        <v>1070</v>
      </c>
    </row>
    <row r="200" spans="1:15" ht="16.2" customHeight="1" x14ac:dyDescent="0.5">
      <c r="A200" s="188" t="s">
        <v>2263</v>
      </c>
      <c r="B200" s="153">
        <v>199</v>
      </c>
      <c r="C200" s="155" t="s">
        <v>75</v>
      </c>
      <c r="D200" s="154" t="s">
        <v>1074</v>
      </c>
      <c r="E200" s="190">
        <v>38</v>
      </c>
      <c r="F200" s="167">
        <v>14</v>
      </c>
      <c r="G200" s="154">
        <v>0</v>
      </c>
      <c r="H200" s="154">
        <v>0</v>
      </c>
      <c r="I200" s="154">
        <f>SUM(Table113[[#This Row],[P E M]:[C E F]])</f>
        <v>52</v>
      </c>
      <c r="J200" s="154" t="str">
        <f>IF(Table113[[#This Row],[T E]]&gt;=101,"Large",IF(Table113[[#This Row],[T E]]&gt;=51,"Medium",IF(Table113[[#This Row],[T E]]&gt;=11,"Small","Micro")))</f>
        <v>Medium</v>
      </c>
      <c r="K200" s="154" t="s">
        <v>1512</v>
      </c>
      <c r="L200" s="154">
        <v>38</v>
      </c>
      <c r="M200" s="154">
        <v>14</v>
      </c>
      <c r="N200" s="158">
        <f>Table113[[#This Row],[Small Holders
M]]+Table113[[#This Row],[Small Holder 
F]]</f>
        <v>52</v>
      </c>
      <c r="O200" s="159" t="s">
        <v>1070</v>
      </c>
    </row>
    <row r="201" spans="1:15" ht="16.2" customHeight="1" x14ac:dyDescent="0.5">
      <c r="A201" s="188" t="s">
        <v>2297</v>
      </c>
      <c r="B201" s="153">
        <v>200</v>
      </c>
      <c r="C201" s="155" t="s">
        <v>75</v>
      </c>
      <c r="D201" s="154" t="s">
        <v>1074</v>
      </c>
      <c r="E201" s="190">
        <v>34</v>
      </c>
      <c r="F201" s="167">
        <v>9</v>
      </c>
      <c r="G201" s="154">
        <v>0</v>
      </c>
      <c r="H201" s="154">
        <v>0</v>
      </c>
      <c r="I201" s="154">
        <f>SUM(Table113[[#This Row],[P E M]:[C E F]])</f>
        <v>43</v>
      </c>
      <c r="J201" s="154" t="str">
        <f>IF(Table113[[#This Row],[T E]]&gt;=101,"Large",IF(Table113[[#This Row],[T E]]&gt;=51,"Medium",IF(Table113[[#This Row],[T E]]&gt;=11,"Small","Micro")))</f>
        <v>Small</v>
      </c>
      <c r="K201" s="154" t="s">
        <v>1512</v>
      </c>
      <c r="L201" s="154">
        <v>34</v>
      </c>
      <c r="M201" s="154">
        <v>9</v>
      </c>
      <c r="N201" s="158">
        <f>Table113[[#This Row],[Small Holders
M]]+Table113[[#This Row],[Small Holder 
F]]</f>
        <v>43</v>
      </c>
      <c r="O201" s="159" t="s">
        <v>1070</v>
      </c>
    </row>
    <row r="202" spans="1:15" ht="16.2" customHeight="1" x14ac:dyDescent="0.5">
      <c r="A202" s="188" t="s">
        <v>2305</v>
      </c>
      <c r="B202" s="153">
        <v>201</v>
      </c>
      <c r="C202" s="155" t="s">
        <v>75</v>
      </c>
      <c r="D202" s="154" t="s">
        <v>1074</v>
      </c>
      <c r="E202" s="167">
        <v>44</v>
      </c>
      <c r="F202" s="167">
        <v>17</v>
      </c>
      <c r="G202" s="154">
        <v>0</v>
      </c>
      <c r="H202" s="154">
        <v>0</v>
      </c>
      <c r="I202" s="154">
        <f>SUM(Table113[[#This Row],[P E M]:[C E F]])</f>
        <v>61</v>
      </c>
      <c r="J202" s="154" t="str">
        <f>IF(Table113[[#This Row],[T E]]&gt;=101,"Large",IF(Table113[[#This Row],[T E]]&gt;=51,"Medium",IF(Table113[[#This Row],[T E]]&gt;=11,"Small","Micro")))</f>
        <v>Medium</v>
      </c>
      <c r="K202" s="154" t="s">
        <v>1512</v>
      </c>
      <c r="L202" s="154">
        <v>44</v>
      </c>
      <c r="M202" s="154">
        <v>17</v>
      </c>
      <c r="N202" s="158">
        <f>Table113[[#This Row],[Small Holders
M]]+Table113[[#This Row],[Small Holder 
F]]</f>
        <v>61</v>
      </c>
      <c r="O202" s="159" t="s">
        <v>1066</v>
      </c>
    </row>
    <row r="203" spans="1:15" ht="16.2" customHeight="1" x14ac:dyDescent="0.5">
      <c r="A203" s="188" t="s">
        <v>2189</v>
      </c>
      <c r="B203" s="153">
        <v>202</v>
      </c>
      <c r="C203" s="155" t="s">
        <v>75</v>
      </c>
      <c r="D203" s="154" t="s">
        <v>1074</v>
      </c>
      <c r="E203" s="167">
        <v>56</v>
      </c>
      <c r="F203" s="167">
        <v>26</v>
      </c>
      <c r="G203" s="154">
        <v>0</v>
      </c>
      <c r="H203" s="154">
        <v>0</v>
      </c>
      <c r="I203" s="154">
        <f>SUM(Table113[[#This Row],[P E M]:[C E F]])</f>
        <v>82</v>
      </c>
      <c r="J203" s="154" t="str">
        <f>IF(Table113[[#This Row],[T E]]&gt;=101,"Large",IF(Table113[[#This Row],[T E]]&gt;=51,"Medium",IF(Table113[[#This Row],[T E]]&gt;=11,"Small","Micro")))</f>
        <v>Medium</v>
      </c>
      <c r="K203" s="154" t="s">
        <v>1274</v>
      </c>
      <c r="L203" s="154">
        <v>56</v>
      </c>
      <c r="M203" s="154">
        <v>26</v>
      </c>
      <c r="N203" s="158">
        <f>Table113[[#This Row],[Small Holders
M]]+Table113[[#This Row],[Small Holder 
F]]</f>
        <v>82</v>
      </c>
      <c r="O203" s="159" t="s">
        <v>1070</v>
      </c>
    </row>
    <row r="204" spans="1:15" ht="16.2" customHeight="1" x14ac:dyDescent="0.5">
      <c r="A204" s="188" t="s">
        <v>1543</v>
      </c>
      <c r="B204" s="153">
        <v>203</v>
      </c>
      <c r="C204" s="155" t="s">
        <v>75</v>
      </c>
      <c r="D204" s="154" t="s">
        <v>1074</v>
      </c>
      <c r="E204" s="167">
        <v>45</v>
      </c>
      <c r="F204" s="167">
        <v>2</v>
      </c>
      <c r="G204" s="154">
        <v>0</v>
      </c>
      <c r="H204" s="154">
        <v>0</v>
      </c>
      <c r="I204" s="154">
        <f>SUM(Table113[[#This Row],[P E M]:[C E F]])</f>
        <v>47</v>
      </c>
      <c r="J204" s="154" t="str">
        <f>IF(Table113[[#This Row],[T E]]&gt;=101,"Large",IF(Table113[[#This Row],[T E]]&gt;=51,"Medium",IF(Table113[[#This Row],[T E]]&gt;=11,"Small","Micro")))</f>
        <v>Small</v>
      </c>
      <c r="K204" s="154" t="s">
        <v>1101</v>
      </c>
      <c r="L204" s="154">
        <v>45</v>
      </c>
      <c r="M204" s="154">
        <v>2</v>
      </c>
      <c r="N204" s="158">
        <f>Table113[[#This Row],[Small Holders
M]]+Table113[[#This Row],[Small Holder 
F]]</f>
        <v>47</v>
      </c>
      <c r="O204" s="159" t="s">
        <v>1070</v>
      </c>
    </row>
    <row r="205" spans="1:15" ht="16.2" customHeight="1" x14ac:dyDescent="0.5">
      <c r="A205" s="188" t="s">
        <v>1551</v>
      </c>
      <c r="B205" s="153">
        <v>204</v>
      </c>
      <c r="C205" s="155" t="s">
        <v>75</v>
      </c>
      <c r="D205" s="154" t="s">
        <v>1074</v>
      </c>
      <c r="E205" s="185">
        <v>22</v>
      </c>
      <c r="F205" s="177">
        <v>8</v>
      </c>
      <c r="G205" s="154">
        <v>0</v>
      </c>
      <c r="H205" s="154">
        <v>0</v>
      </c>
      <c r="I205" s="154">
        <f>SUM(Table113[[#This Row],[P E M]:[C E F]])</f>
        <v>30</v>
      </c>
      <c r="J205" s="154" t="str">
        <f>IF(Table113[[#This Row],[T E]]&gt;=101,"Large",IF(Table113[[#This Row],[T E]]&gt;=51,"Medium",IF(Table113[[#This Row],[T E]]&gt;=11,"Small","Micro")))</f>
        <v>Small</v>
      </c>
      <c r="K205" s="154" t="s">
        <v>1101</v>
      </c>
      <c r="L205" s="154">
        <v>22</v>
      </c>
      <c r="M205" s="154">
        <v>8</v>
      </c>
      <c r="N205" s="158">
        <f>Table113[[#This Row],[Small Holders
M]]+Table113[[#This Row],[Small Holder 
F]]</f>
        <v>30</v>
      </c>
      <c r="O205" s="159" t="s">
        <v>1070</v>
      </c>
    </row>
    <row r="206" spans="1:15" ht="16.2" customHeight="1" x14ac:dyDescent="0.5">
      <c r="A206" s="188" t="s">
        <v>1613</v>
      </c>
      <c r="B206" s="153">
        <v>205</v>
      </c>
      <c r="C206" s="155" t="s">
        <v>75</v>
      </c>
      <c r="D206" s="154" t="s">
        <v>1074</v>
      </c>
      <c r="E206" s="185">
        <v>27</v>
      </c>
      <c r="F206" s="177">
        <v>13</v>
      </c>
      <c r="G206" s="154">
        <v>0</v>
      </c>
      <c r="H206" s="154">
        <v>0</v>
      </c>
      <c r="I206" s="154">
        <f>SUM(Table113[[#This Row],[P E M]:[C E F]])</f>
        <v>40</v>
      </c>
      <c r="J206" s="154" t="str">
        <f>IF(Table113[[#This Row],[T E]]&gt;=101,"Large",IF(Table113[[#This Row],[T E]]&gt;=51,"Medium",IF(Table113[[#This Row],[T E]]&gt;=11,"Small","Micro")))</f>
        <v>Small</v>
      </c>
      <c r="K206" s="154" t="s">
        <v>1101</v>
      </c>
      <c r="L206" s="154">
        <v>27</v>
      </c>
      <c r="M206" s="154">
        <v>13</v>
      </c>
      <c r="N206" s="158">
        <f>Table113[[#This Row],[Small Holders
M]]+Table113[[#This Row],[Small Holder 
F]]</f>
        <v>40</v>
      </c>
      <c r="O206" s="159" t="s">
        <v>1070</v>
      </c>
    </row>
    <row r="207" spans="1:15" ht="16.2" customHeight="1" x14ac:dyDescent="0.5">
      <c r="A207" s="188" t="s">
        <v>1779</v>
      </c>
      <c r="B207" s="153">
        <v>206</v>
      </c>
      <c r="C207" s="155" t="s">
        <v>75</v>
      </c>
      <c r="D207" s="154" t="s">
        <v>1074</v>
      </c>
      <c r="E207" s="185">
        <v>27</v>
      </c>
      <c r="F207" s="177">
        <v>14</v>
      </c>
      <c r="G207" s="154">
        <v>0</v>
      </c>
      <c r="H207" s="154">
        <v>0</v>
      </c>
      <c r="I207" s="154">
        <f>SUM(Table113[[#This Row],[P E M]:[C E F]])</f>
        <v>41</v>
      </c>
      <c r="J207" s="154" t="str">
        <f>IF(Table113[[#This Row],[T E]]&gt;=101,"Large",IF(Table113[[#This Row],[T E]]&gt;=51,"Medium",IF(Table113[[#This Row],[T E]]&gt;=11,"Small","Micro")))</f>
        <v>Small</v>
      </c>
      <c r="K207" s="154" t="s">
        <v>1101</v>
      </c>
      <c r="L207" s="154">
        <v>27</v>
      </c>
      <c r="M207" s="154">
        <v>14</v>
      </c>
      <c r="N207" s="158">
        <f>Table113[[#This Row],[Small Holders
M]]+Table113[[#This Row],[Small Holder 
F]]</f>
        <v>41</v>
      </c>
      <c r="O207" s="159" t="s">
        <v>1070</v>
      </c>
    </row>
    <row r="208" spans="1:15" ht="16.2" customHeight="1" x14ac:dyDescent="0.5">
      <c r="A208" s="188" t="s">
        <v>1755</v>
      </c>
      <c r="B208" s="153">
        <v>207</v>
      </c>
      <c r="C208" s="155" t="s">
        <v>75</v>
      </c>
      <c r="D208" s="154" t="s">
        <v>1074</v>
      </c>
      <c r="E208" s="167">
        <v>13</v>
      </c>
      <c r="F208" s="167">
        <v>2</v>
      </c>
      <c r="G208" s="154">
        <v>0</v>
      </c>
      <c r="H208" s="154">
        <v>0</v>
      </c>
      <c r="I208" s="154">
        <f>SUM(Table113[[#This Row],[P E M]:[C E F]])</f>
        <v>15</v>
      </c>
      <c r="J208" s="154" t="str">
        <f>IF(Table113[[#This Row],[T E]]&gt;=101,"Large",IF(Table113[[#This Row],[T E]]&gt;=51,"Medium",IF(Table113[[#This Row],[T E]]&gt;=11,"Small","Micro")))</f>
        <v>Small</v>
      </c>
      <c r="K208" s="154" t="s">
        <v>1101</v>
      </c>
      <c r="L208" s="154">
        <v>13</v>
      </c>
      <c r="M208" s="154">
        <v>2</v>
      </c>
      <c r="N208" s="158">
        <f>Table113[[#This Row],[Small Holders
M]]+Table113[[#This Row],[Small Holder 
F]]</f>
        <v>15</v>
      </c>
      <c r="O208" s="159" t="s">
        <v>1070</v>
      </c>
    </row>
    <row r="209" spans="1:15" ht="16.2" customHeight="1" x14ac:dyDescent="0.5">
      <c r="A209" s="188" t="s">
        <v>1762</v>
      </c>
      <c r="B209" s="153">
        <v>208</v>
      </c>
      <c r="C209" s="155" t="s">
        <v>75</v>
      </c>
      <c r="D209" s="154" t="s">
        <v>1074</v>
      </c>
      <c r="E209" s="177">
        <v>16</v>
      </c>
      <c r="F209" s="177">
        <v>7</v>
      </c>
      <c r="G209" s="154">
        <v>0</v>
      </c>
      <c r="H209" s="154">
        <v>0</v>
      </c>
      <c r="I209" s="154">
        <f>SUM(Table113[[#This Row],[P E M]:[C E F]])</f>
        <v>23</v>
      </c>
      <c r="J209" s="154" t="str">
        <f>IF(Table113[[#This Row],[T E]]&gt;=101,"Large",IF(Table113[[#This Row],[T E]]&gt;=51,"Medium",IF(Table113[[#This Row],[T E]]&gt;=11,"Small","Micro")))</f>
        <v>Small</v>
      </c>
      <c r="K209" s="154" t="s">
        <v>1101</v>
      </c>
      <c r="L209" s="154">
        <v>16</v>
      </c>
      <c r="M209" s="154">
        <v>7</v>
      </c>
      <c r="N209" s="158">
        <f>Table113[[#This Row],[Small Holders
M]]+Table113[[#This Row],[Small Holder 
F]]</f>
        <v>23</v>
      </c>
      <c r="O209" s="159" t="s">
        <v>1070</v>
      </c>
    </row>
    <row r="210" spans="1:15" ht="16.2" customHeight="1" x14ac:dyDescent="0.5">
      <c r="A210" s="188" t="s">
        <v>1935</v>
      </c>
      <c r="B210" s="153">
        <v>209</v>
      </c>
      <c r="C210" s="155" t="s">
        <v>75</v>
      </c>
      <c r="D210" s="154" t="s">
        <v>1074</v>
      </c>
      <c r="E210" s="177">
        <v>23</v>
      </c>
      <c r="F210" s="177">
        <v>8</v>
      </c>
      <c r="G210" s="154">
        <v>0</v>
      </c>
      <c r="H210" s="154">
        <v>0</v>
      </c>
      <c r="I210" s="154">
        <f>SUM(Table113[[#This Row],[P E M]:[C E F]])</f>
        <v>31</v>
      </c>
      <c r="J210" s="154" t="str">
        <f>IF(Table113[[#This Row],[T E]]&gt;=101,"Large",IF(Table113[[#This Row],[T E]]&gt;=51,"Medium",IF(Table113[[#This Row],[T E]]&gt;=11,"Small","Micro")))</f>
        <v>Small</v>
      </c>
      <c r="K210" s="154" t="s">
        <v>1101</v>
      </c>
      <c r="L210" s="154">
        <v>23</v>
      </c>
      <c r="M210" s="154">
        <v>8</v>
      </c>
      <c r="N210" s="158">
        <f>Table113[[#This Row],[Small Holders
M]]+Table113[[#This Row],[Small Holder 
F]]</f>
        <v>31</v>
      </c>
      <c r="O210" s="159" t="s">
        <v>1095</v>
      </c>
    </row>
    <row r="211" spans="1:15" ht="16.2" customHeight="1" x14ac:dyDescent="0.5">
      <c r="A211" s="188" t="s">
        <v>2183</v>
      </c>
      <c r="B211" s="153">
        <v>210</v>
      </c>
      <c r="C211" s="155" t="s">
        <v>75</v>
      </c>
      <c r="D211" s="154" t="s">
        <v>1074</v>
      </c>
      <c r="E211" s="185">
        <v>34</v>
      </c>
      <c r="F211" s="177">
        <v>12</v>
      </c>
      <c r="G211" s="154">
        <v>0</v>
      </c>
      <c r="H211" s="154">
        <v>0</v>
      </c>
      <c r="I211" s="154">
        <f>SUM(Table113[[#This Row],[P E M]:[C E F]])</f>
        <v>46</v>
      </c>
      <c r="J211" s="154" t="str">
        <f>IF(Table113[[#This Row],[T E]]&gt;=101,"Large",IF(Table113[[#This Row],[T E]]&gt;=51,"Medium",IF(Table113[[#This Row],[T E]]&gt;=11,"Small","Micro")))</f>
        <v>Small</v>
      </c>
      <c r="K211" s="154" t="s">
        <v>1101</v>
      </c>
      <c r="L211" s="154">
        <v>34</v>
      </c>
      <c r="M211" s="154">
        <v>12</v>
      </c>
      <c r="N211" s="158">
        <f>Table113[[#This Row],[Small Holders
M]]+Table113[[#This Row],[Small Holder 
F]]</f>
        <v>46</v>
      </c>
      <c r="O211" s="159" t="s">
        <v>1070</v>
      </c>
    </row>
    <row r="212" spans="1:15" ht="16.2" customHeight="1" x14ac:dyDescent="0.5">
      <c r="A212" s="188" t="s">
        <v>2129</v>
      </c>
      <c r="B212" s="153">
        <v>211</v>
      </c>
      <c r="C212" s="155" t="s">
        <v>75</v>
      </c>
      <c r="D212" s="154" t="s">
        <v>1074</v>
      </c>
      <c r="E212" s="185">
        <v>46</v>
      </c>
      <c r="F212" s="177">
        <v>15</v>
      </c>
      <c r="G212" s="154">
        <v>0</v>
      </c>
      <c r="H212" s="154">
        <v>0</v>
      </c>
      <c r="I212" s="154">
        <f>SUM(Table113[[#This Row],[P E M]:[C E F]])</f>
        <v>61</v>
      </c>
      <c r="J212" s="154" t="str">
        <f>IF(Table113[[#This Row],[T E]]&gt;=101,"Large",IF(Table113[[#This Row],[T E]]&gt;=51,"Medium",IF(Table113[[#This Row],[T E]]&gt;=11,"Small","Micro")))</f>
        <v>Medium</v>
      </c>
      <c r="K212" s="154" t="s">
        <v>1101</v>
      </c>
      <c r="L212" s="154">
        <v>46</v>
      </c>
      <c r="M212" s="154">
        <v>15</v>
      </c>
      <c r="N212" s="158">
        <f>Table113[[#This Row],[Small Holders
M]]+Table113[[#This Row],[Small Holder 
F]]</f>
        <v>61</v>
      </c>
      <c r="O212" s="159" t="s">
        <v>1070</v>
      </c>
    </row>
    <row r="213" spans="1:15" ht="16.2" customHeight="1" x14ac:dyDescent="0.5">
      <c r="A213" s="188" t="s">
        <v>1470</v>
      </c>
      <c r="B213" s="153">
        <v>212</v>
      </c>
      <c r="C213" s="155" t="s">
        <v>75</v>
      </c>
      <c r="D213" s="154" t="s">
        <v>1074</v>
      </c>
      <c r="E213" s="163">
        <v>17</v>
      </c>
      <c r="F213" s="163">
        <v>1</v>
      </c>
      <c r="G213" s="154">
        <v>0</v>
      </c>
      <c r="H213" s="154">
        <v>0</v>
      </c>
      <c r="I213" s="154">
        <f>SUM(Table113[[#This Row],[P E M]:[C E F]])</f>
        <v>18</v>
      </c>
      <c r="J213" s="154" t="str">
        <f>IF(Table113[[#This Row],[T E]]&gt;=101,"Large",IF(Table113[[#This Row],[T E]]&gt;=51,"Medium",IF(Table113[[#This Row],[T E]]&gt;=11,"Small","Micro")))</f>
        <v>Small</v>
      </c>
      <c r="K213" s="154" t="s">
        <v>1471</v>
      </c>
      <c r="L213" s="154">
        <v>17</v>
      </c>
      <c r="M213" s="154">
        <v>1</v>
      </c>
      <c r="N213" s="158">
        <f>Table113[[#This Row],[Small Holders
M]]+Table113[[#This Row],[Small Holder 
F]]</f>
        <v>18</v>
      </c>
      <c r="O213" s="159" t="s">
        <v>1070</v>
      </c>
    </row>
    <row r="214" spans="1:15" ht="16.2" customHeight="1" x14ac:dyDescent="0.5">
      <c r="A214" s="188" t="s">
        <v>1504</v>
      </c>
      <c r="B214" s="153">
        <v>213</v>
      </c>
      <c r="C214" s="155" t="s">
        <v>75</v>
      </c>
      <c r="D214" s="154" t="s">
        <v>1074</v>
      </c>
      <c r="E214" s="169">
        <v>34</v>
      </c>
      <c r="F214" s="169">
        <v>16</v>
      </c>
      <c r="G214" s="154">
        <v>0</v>
      </c>
      <c r="H214" s="154">
        <v>0</v>
      </c>
      <c r="I214" s="154">
        <f>SUM(Table113[[#This Row],[P E M]:[C E F]])</f>
        <v>50</v>
      </c>
      <c r="J214" s="154" t="str">
        <f>IF(Table113[[#This Row],[T E]]&gt;=101,"Large",IF(Table113[[#This Row],[T E]]&gt;=51,"Medium",IF(Table113[[#This Row],[T E]]&gt;=11,"Small","Micro")))</f>
        <v>Small</v>
      </c>
      <c r="K214" s="154" t="s">
        <v>1471</v>
      </c>
      <c r="L214" s="154">
        <v>34</v>
      </c>
      <c r="M214" s="154">
        <v>16</v>
      </c>
      <c r="N214" s="158">
        <f>Table113[[#This Row],[Small Holders
M]]+Table113[[#This Row],[Small Holder 
F]]</f>
        <v>50</v>
      </c>
      <c r="O214" s="159" t="s">
        <v>1070</v>
      </c>
    </row>
    <row r="215" spans="1:15" ht="16.2" customHeight="1" x14ac:dyDescent="0.5">
      <c r="A215" s="188" t="s">
        <v>1500</v>
      </c>
      <c r="B215" s="153">
        <v>214</v>
      </c>
      <c r="C215" s="155" t="s">
        <v>75</v>
      </c>
      <c r="D215" s="154" t="s">
        <v>1074</v>
      </c>
      <c r="E215" s="169">
        <v>32</v>
      </c>
      <c r="F215" s="169">
        <v>37</v>
      </c>
      <c r="G215" s="154">
        <v>0</v>
      </c>
      <c r="H215" s="154">
        <v>0</v>
      </c>
      <c r="I215" s="154">
        <f>SUM(Table113[[#This Row],[P E M]:[C E F]])</f>
        <v>69</v>
      </c>
      <c r="J215" s="154" t="str">
        <f>IF(Table113[[#This Row],[T E]]&gt;=101,"Large",IF(Table113[[#This Row],[T E]]&gt;=51,"Medium",IF(Table113[[#This Row],[T E]]&gt;=11,"Small","Micro")))</f>
        <v>Medium</v>
      </c>
      <c r="K215" s="154" t="s">
        <v>1471</v>
      </c>
      <c r="L215" s="154">
        <v>32</v>
      </c>
      <c r="M215" s="154">
        <v>37</v>
      </c>
      <c r="N215" s="158">
        <f>Table113[[#This Row],[Small Holders
M]]+Table113[[#This Row],[Small Holder 
F]]</f>
        <v>69</v>
      </c>
      <c r="O215" s="159" t="s">
        <v>1070</v>
      </c>
    </row>
    <row r="216" spans="1:15" ht="16.2" customHeight="1" x14ac:dyDescent="0.5">
      <c r="A216" s="188" t="s">
        <v>1780</v>
      </c>
      <c r="B216" s="153">
        <v>215</v>
      </c>
      <c r="C216" s="155" t="s">
        <v>75</v>
      </c>
      <c r="D216" s="154" t="s">
        <v>1074</v>
      </c>
      <c r="E216" s="169">
        <v>30</v>
      </c>
      <c r="F216" s="169">
        <v>4</v>
      </c>
      <c r="G216" s="154">
        <v>0</v>
      </c>
      <c r="H216" s="154">
        <v>0</v>
      </c>
      <c r="I216" s="154">
        <f>SUM(Table113[[#This Row],[P E M]:[C E F]])</f>
        <v>34</v>
      </c>
      <c r="J216" s="154" t="str">
        <f>IF(Table113[[#This Row],[T E]]&gt;=101,"Large",IF(Table113[[#This Row],[T E]]&gt;=51,"Medium",IF(Table113[[#This Row],[T E]]&gt;=11,"Small","Micro")))</f>
        <v>Small</v>
      </c>
      <c r="K216" s="154" t="s">
        <v>1471</v>
      </c>
      <c r="L216" s="154">
        <v>30</v>
      </c>
      <c r="M216" s="154">
        <v>4</v>
      </c>
      <c r="N216" s="158">
        <f>Table113[[#This Row],[Small Holders
M]]+Table113[[#This Row],[Small Holder 
F]]</f>
        <v>34</v>
      </c>
      <c r="O216" s="159" t="s">
        <v>1070</v>
      </c>
    </row>
    <row r="217" spans="1:15" ht="16.2" customHeight="1" x14ac:dyDescent="0.5">
      <c r="A217" s="188" t="s">
        <v>1633</v>
      </c>
      <c r="B217" s="153">
        <v>216</v>
      </c>
      <c r="C217" s="155" t="s">
        <v>75</v>
      </c>
      <c r="D217" s="154" t="s">
        <v>1074</v>
      </c>
      <c r="E217" s="169">
        <v>29</v>
      </c>
      <c r="F217" s="169">
        <v>6</v>
      </c>
      <c r="G217" s="154">
        <v>0</v>
      </c>
      <c r="H217" s="154">
        <v>0</v>
      </c>
      <c r="I217" s="154">
        <f>SUM(Table113[[#This Row],[P E M]:[C E F]])</f>
        <v>35</v>
      </c>
      <c r="J217" s="154" t="str">
        <f>IF(Table113[[#This Row],[T E]]&gt;=101,"Large",IF(Table113[[#This Row],[T E]]&gt;=51,"Medium",IF(Table113[[#This Row],[T E]]&gt;=11,"Small","Micro")))</f>
        <v>Small</v>
      </c>
      <c r="K217" s="154" t="s">
        <v>1471</v>
      </c>
      <c r="L217" s="154">
        <v>29</v>
      </c>
      <c r="M217" s="154">
        <v>6</v>
      </c>
      <c r="N217" s="158">
        <f>Table113[[#This Row],[Small Holders
M]]+Table113[[#This Row],[Small Holder 
F]]</f>
        <v>35</v>
      </c>
      <c r="O217" s="159" t="s">
        <v>1070</v>
      </c>
    </row>
    <row r="218" spans="1:15" ht="16.2" customHeight="1" x14ac:dyDescent="0.5">
      <c r="A218" s="188" t="s">
        <v>1614</v>
      </c>
      <c r="B218" s="153">
        <v>217</v>
      </c>
      <c r="C218" s="155" t="s">
        <v>75</v>
      </c>
      <c r="D218" s="154" t="s">
        <v>1074</v>
      </c>
      <c r="E218" s="169">
        <v>44</v>
      </c>
      <c r="F218" s="169">
        <v>6</v>
      </c>
      <c r="G218" s="154">
        <v>0</v>
      </c>
      <c r="H218" s="154">
        <v>0</v>
      </c>
      <c r="I218" s="154">
        <f>SUM(Table113[[#This Row],[P E M]:[C E F]])</f>
        <v>50</v>
      </c>
      <c r="J218" s="154" t="str">
        <f>IF(Table113[[#This Row],[T E]]&gt;=101,"Large",IF(Table113[[#This Row],[T E]]&gt;=51,"Medium",IF(Table113[[#This Row],[T E]]&gt;=11,"Small","Micro")))</f>
        <v>Small</v>
      </c>
      <c r="K218" s="154" t="s">
        <v>1471</v>
      </c>
      <c r="L218" s="154">
        <v>44</v>
      </c>
      <c r="M218" s="154">
        <v>6</v>
      </c>
      <c r="N218" s="158">
        <f>Table113[[#This Row],[Small Holders
M]]+Table113[[#This Row],[Small Holder 
F]]</f>
        <v>50</v>
      </c>
      <c r="O218" s="159" t="s">
        <v>1070</v>
      </c>
    </row>
    <row r="219" spans="1:15" ht="16.2" customHeight="1" x14ac:dyDescent="0.5">
      <c r="A219" s="188" t="s">
        <v>1634</v>
      </c>
      <c r="B219" s="153">
        <v>218</v>
      </c>
      <c r="C219" s="155" t="s">
        <v>75</v>
      </c>
      <c r="D219" s="154" t="s">
        <v>1074</v>
      </c>
      <c r="E219" s="169">
        <v>29</v>
      </c>
      <c r="F219" s="169">
        <v>6</v>
      </c>
      <c r="G219" s="154">
        <v>0</v>
      </c>
      <c r="H219" s="154">
        <v>0</v>
      </c>
      <c r="I219" s="154">
        <f>SUM(Table113[[#This Row],[P E M]:[C E F]])</f>
        <v>35</v>
      </c>
      <c r="J219" s="154" t="str">
        <f>IF(Table113[[#This Row],[T E]]&gt;=101,"Large",IF(Table113[[#This Row],[T E]]&gt;=51,"Medium",IF(Table113[[#This Row],[T E]]&gt;=11,"Small","Micro")))</f>
        <v>Small</v>
      </c>
      <c r="K219" s="154" t="s">
        <v>1635</v>
      </c>
      <c r="L219" s="154">
        <v>29</v>
      </c>
      <c r="M219" s="154">
        <v>6</v>
      </c>
      <c r="N219" s="158">
        <f>Table113[[#This Row],[Small Holders
M]]+Table113[[#This Row],[Small Holder 
F]]</f>
        <v>35</v>
      </c>
      <c r="O219" s="159" t="s">
        <v>1070</v>
      </c>
    </row>
    <row r="220" spans="1:15" ht="16.2" customHeight="1" x14ac:dyDescent="0.5">
      <c r="A220" s="188" t="s">
        <v>1868</v>
      </c>
      <c r="B220" s="153">
        <v>219</v>
      </c>
      <c r="C220" s="155" t="s">
        <v>75</v>
      </c>
      <c r="D220" s="154" t="s">
        <v>1074</v>
      </c>
      <c r="E220" s="169">
        <v>14</v>
      </c>
      <c r="F220" s="169">
        <v>6</v>
      </c>
      <c r="G220" s="154">
        <v>0</v>
      </c>
      <c r="H220" s="154">
        <v>0</v>
      </c>
      <c r="I220" s="154">
        <f>SUM(Table113[[#This Row],[P E M]:[C E F]])</f>
        <v>20</v>
      </c>
      <c r="J220" s="154" t="str">
        <f>IF(Table113[[#This Row],[T E]]&gt;=101,"Large",IF(Table113[[#This Row],[T E]]&gt;=51,"Medium",IF(Table113[[#This Row],[T E]]&gt;=11,"Small","Micro")))</f>
        <v>Small</v>
      </c>
      <c r="K220" s="154" t="s">
        <v>1635</v>
      </c>
      <c r="L220" s="154">
        <v>14</v>
      </c>
      <c r="M220" s="154">
        <v>6</v>
      </c>
      <c r="N220" s="158">
        <f>Table113[[#This Row],[Small Holders
M]]+Table113[[#This Row],[Small Holder 
F]]</f>
        <v>20</v>
      </c>
      <c r="O220" s="159" t="s">
        <v>1066</v>
      </c>
    </row>
    <row r="221" spans="1:15" ht="16.2" customHeight="1" x14ac:dyDescent="0.5">
      <c r="A221" s="188" t="s">
        <v>1880</v>
      </c>
      <c r="B221" s="153">
        <v>220</v>
      </c>
      <c r="C221" s="155" t="s">
        <v>75</v>
      </c>
      <c r="D221" s="154" t="s">
        <v>1074</v>
      </c>
      <c r="E221" s="169">
        <v>31</v>
      </c>
      <c r="F221" s="169">
        <v>10</v>
      </c>
      <c r="G221" s="154">
        <v>0</v>
      </c>
      <c r="H221" s="154">
        <v>0</v>
      </c>
      <c r="I221" s="154">
        <f>SUM(Table113[[#This Row],[P E M]:[C E F]])</f>
        <v>41</v>
      </c>
      <c r="J221" s="154" t="str">
        <f>IF(Table113[[#This Row],[T E]]&gt;=101,"Large",IF(Table113[[#This Row],[T E]]&gt;=51,"Medium",IF(Table113[[#This Row],[T E]]&gt;=11,"Small","Micro")))</f>
        <v>Small</v>
      </c>
      <c r="K221" s="154" t="s">
        <v>1635</v>
      </c>
      <c r="L221" s="154">
        <v>31</v>
      </c>
      <c r="M221" s="154">
        <v>10</v>
      </c>
      <c r="N221" s="158">
        <f>Table113[[#This Row],[Small Holders
M]]+Table113[[#This Row],[Small Holder 
F]]</f>
        <v>41</v>
      </c>
      <c r="O221" s="159" t="s">
        <v>1070</v>
      </c>
    </row>
    <row r="222" spans="1:15" ht="16.2" customHeight="1" x14ac:dyDescent="0.5">
      <c r="A222" s="188" t="s">
        <v>1907</v>
      </c>
      <c r="B222" s="153">
        <v>221</v>
      </c>
      <c r="C222" s="155" t="s">
        <v>75</v>
      </c>
      <c r="D222" s="154" t="s">
        <v>1074</v>
      </c>
      <c r="E222" s="169">
        <v>26</v>
      </c>
      <c r="F222" s="169">
        <v>24</v>
      </c>
      <c r="G222" s="154">
        <v>0</v>
      </c>
      <c r="H222" s="154">
        <v>0</v>
      </c>
      <c r="I222" s="154">
        <f>SUM(Table113[[#This Row],[P E M]:[C E F]])</f>
        <v>50</v>
      </c>
      <c r="J222" s="154" t="str">
        <f>IF(Table113[[#This Row],[T E]]&gt;=101,"Large",IF(Table113[[#This Row],[T E]]&gt;=51,"Medium",IF(Table113[[#This Row],[T E]]&gt;=11,"Small","Micro")))</f>
        <v>Small</v>
      </c>
      <c r="K222" s="154" t="s">
        <v>1635</v>
      </c>
      <c r="L222" s="154">
        <v>26</v>
      </c>
      <c r="M222" s="154">
        <v>24</v>
      </c>
      <c r="N222" s="158">
        <f>Table113[[#This Row],[Small Holders
M]]+Table113[[#This Row],[Small Holder 
F]]</f>
        <v>50</v>
      </c>
      <c r="O222" s="159" t="s">
        <v>1070</v>
      </c>
    </row>
    <row r="223" spans="1:15" ht="16.2" customHeight="1" x14ac:dyDescent="0.5">
      <c r="A223" s="188" t="s">
        <v>2125</v>
      </c>
      <c r="B223" s="153">
        <v>222</v>
      </c>
      <c r="C223" s="155" t="s">
        <v>75</v>
      </c>
      <c r="D223" s="154" t="s">
        <v>1074</v>
      </c>
      <c r="E223" s="169">
        <v>31</v>
      </c>
      <c r="F223" s="169">
        <v>5</v>
      </c>
      <c r="G223" s="154">
        <v>0</v>
      </c>
      <c r="H223" s="154">
        <v>0</v>
      </c>
      <c r="I223" s="154">
        <f>SUM(Table113[[#This Row],[P E M]:[C E F]])</f>
        <v>36</v>
      </c>
      <c r="J223" s="154" t="str">
        <f>IF(Table113[[#This Row],[T E]]&gt;=101,"Large",IF(Table113[[#This Row],[T E]]&gt;=51,"Medium",IF(Table113[[#This Row],[T E]]&gt;=11,"Small","Micro")))</f>
        <v>Small</v>
      </c>
      <c r="K223" s="154" t="s">
        <v>2126</v>
      </c>
      <c r="L223" s="154">
        <v>31</v>
      </c>
      <c r="M223" s="154">
        <v>5</v>
      </c>
      <c r="N223" s="158">
        <f>Table113[[#This Row],[Small Holders
M]]+Table113[[#This Row],[Small Holder 
F]]</f>
        <v>36</v>
      </c>
      <c r="O223" s="159" t="s">
        <v>1070</v>
      </c>
    </row>
    <row r="224" spans="1:15" ht="16.2" customHeight="1" x14ac:dyDescent="0.5">
      <c r="A224" s="188" t="s">
        <v>2199</v>
      </c>
      <c r="B224" s="153">
        <v>223</v>
      </c>
      <c r="C224" s="155" t="s">
        <v>75</v>
      </c>
      <c r="D224" s="154" t="s">
        <v>1074</v>
      </c>
      <c r="E224" s="169">
        <v>16</v>
      </c>
      <c r="F224" s="169">
        <v>11</v>
      </c>
      <c r="G224" s="154">
        <v>0</v>
      </c>
      <c r="H224" s="154">
        <v>0</v>
      </c>
      <c r="I224" s="154">
        <f>SUM(Table113[[#This Row],[P E M]:[C E F]])</f>
        <v>27</v>
      </c>
      <c r="J224" s="154" t="str">
        <f>IF(Table113[[#This Row],[T E]]&gt;=101,"Large",IF(Table113[[#This Row],[T E]]&gt;=51,"Medium",IF(Table113[[#This Row],[T E]]&gt;=11,"Small","Micro")))</f>
        <v>Small</v>
      </c>
      <c r="K224" s="154" t="s">
        <v>1635</v>
      </c>
      <c r="L224" s="154">
        <v>16</v>
      </c>
      <c r="M224" s="154">
        <v>11</v>
      </c>
      <c r="N224" s="158">
        <f>Table113[[#This Row],[Small Holders
M]]+Table113[[#This Row],[Small Holder 
F]]</f>
        <v>27</v>
      </c>
      <c r="O224" s="159" t="s">
        <v>1070</v>
      </c>
    </row>
    <row r="225" spans="1:15" ht="16.2" customHeight="1" x14ac:dyDescent="0.5">
      <c r="A225" s="188" t="s">
        <v>2157</v>
      </c>
      <c r="B225" s="153">
        <v>224</v>
      </c>
      <c r="C225" s="155" t="s">
        <v>75</v>
      </c>
      <c r="D225" s="154" t="s">
        <v>1074</v>
      </c>
      <c r="E225" s="169">
        <v>35</v>
      </c>
      <c r="F225" s="169">
        <v>5</v>
      </c>
      <c r="G225" s="154">
        <v>0</v>
      </c>
      <c r="H225" s="154">
        <v>0</v>
      </c>
      <c r="I225" s="154">
        <f>SUM(Table113[[#This Row],[P E M]:[C E F]])</f>
        <v>40</v>
      </c>
      <c r="J225" s="154" t="str">
        <f>IF(Table113[[#This Row],[T E]]&gt;=101,"Large",IF(Table113[[#This Row],[T E]]&gt;=51,"Medium",IF(Table113[[#This Row],[T E]]&gt;=11,"Small","Micro")))</f>
        <v>Small</v>
      </c>
      <c r="K225" s="154" t="s">
        <v>2126</v>
      </c>
      <c r="L225" s="154">
        <v>35</v>
      </c>
      <c r="M225" s="154">
        <v>5</v>
      </c>
      <c r="N225" s="158">
        <f>Table113[[#This Row],[Small Holders
M]]+Table113[[#This Row],[Small Holder 
F]]</f>
        <v>40</v>
      </c>
      <c r="O225" s="159" t="s">
        <v>1070</v>
      </c>
    </row>
    <row r="226" spans="1:15" ht="16.2" customHeight="1" x14ac:dyDescent="0.5">
      <c r="A226" s="188" t="s">
        <v>2159</v>
      </c>
      <c r="B226" s="153">
        <v>225</v>
      </c>
      <c r="C226" s="155" t="s">
        <v>75</v>
      </c>
      <c r="D226" s="154" t="s">
        <v>1074</v>
      </c>
      <c r="E226" s="169">
        <v>34</v>
      </c>
      <c r="F226" s="169">
        <v>16</v>
      </c>
      <c r="G226" s="154">
        <v>0</v>
      </c>
      <c r="H226" s="154">
        <v>0</v>
      </c>
      <c r="I226" s="154">
        <f>SUM(Table113[[#This Row],[P E M]:[C E F]])</f>
        <v>50</v>
      </c>
      <c r="J226" s="154" t="str">
        <f>IF(Table113[[#This Row],[T E]]&gt;=101,"Large",IF(Table113[[#This Row],[T E]]&gt;=51,"Medium",IF(Table113[[#This Row],[T E]]&gt;=11,"Small","Micro")))</f>
        <v>Small</v>
      </c>
      <c r="K226" s="154" t="s">
        <v>1635</v>
      </c>
      <c r="L226" s="154">
        <v>34</v>
      </c>
      <c r="M226" s="154">
        <v>16</v>
      </c>
      <c r="N226" s="158">
        <f>Table113[[#This Row],[Small Holders
M]]+Table113[[#This Row],[Small Holder 
F]]</f>
        <v>50</v>
      </c>
      <c r="O226" s="159" t="s">
        <v>1070</v>
      </c>
    </row>
    <row r="227" spans="1:15" ht="16.2" customHeight="1" x14ac:dyDescent="0.5">
      <c r="A227" s="188" t="s">
        <v>2158</v>
      </c>
      <c r="B227" s="153">
        <v>226</v>
      </c>
      <c r="C227" s="155" t="s">
        <v>75</v>
      </c>
      <c r="D227" s="154" t="s">
        <v>1074</v>
      </c>
      <c r="E227" s="169">
        <v>62</v>
      </c>
      <c r="F227" s="169">
        <v>22</v>
      </c>
      <c r="G227" s="154">
        <v>0</v>
      </c>
      <c r="H227" s="154">
        <v>0</v>
      </c>
      <c r="I227" s="154">
        <f>SUM(Table113[[#This Row],[P E M]:[C E F]])</f>
        <v>84</v>
      </c>
      <c r="J227" s="154" t="str">
        <f>IF(Table113[[#This Row],[T E]]&gt;=101,"Large",IF(Table113[[#This Row],[T E]]&gt;=51,"Medium",IF(Table113[[#This Row],[T E]]&gt;=11,"Small","Micro")))</f>
        <v>Medium</v>
      </c>
      <c r="K227" s="154" t="s">
        <v>2126</v>
      </c>
      <c r="L227" s="154">
        <v>62</v>
      </c>
      <c r="M227" s="154">
        <v>22</v>
      </c>
      <c r="N227" s="165">
        <f>Table113[[#This Row],[Small Holders
M]]+Table113[[#This Row],[Small Holder 
F]]</f>
        <v>84</v>
      </c>
      <c r="O227" s="159" t="s">
        <v>1070</v>
      </c>
    </row>
    <row r="228" spans="1:15" ht="16.2" customHeight="1" x14ac:dyDescent="0.5">
      <c r="A228" s="188" t="s">
        <v>2248</v>
      </c>
      <c r="B228" s="153">
        <v>227</v>
      </c>
      <c r="C228" s="155" t="s">
        <v>75</v>
      </c>
      <c r="D228" s="154" t="s">
        <v>1074</v>
      </c>
      <c r="E228" s="169">
        <v>43</v>
      </c>
      <c r="F228" s="169">
        <v>13</v>
      </c>
      <c r="G228" s="154">
        <v>0</v>
      </c>
      <c r="H228" s="154">
        <v>0</v>
      </c>
      <c r="I228" s="154">
        <f>SUM(Table113[[#This Row],[P E M]:[C E F]])</f>
        <v>56</v>
      </c>
      <c r="J228" s="154" t="str">
        <f>IF(Table113[[#This Row],[T E]]&gt;=101,"Large",IF(Table113[[#This Row],[T E]]&gt;=51,"Medium",IF(Table113[[#This Row],[T E]]&gt;=11,"Small","Micro")))</f>
        <v>Medium</v>
      </c>
      <c r="K228" s="154" t="s">
        <v>2126</v>
      </c>
      <c r="L228" s="154">
        <v>43</v>
      </c>
      <c r="M228" s="154">
        <v>13</v>
      </c>
      <c r="N228" s="158">
        <f>Table113[[#This Row],[Small Holders
M]]+Table113[[#This Row],[Small Holder 
F]]</f>
        <v>56</v>
      </c>
      <c r="O228" s="159" t="s">
        <v>1095</v>
      </c>
    </row>
    <row r="229" spans="1:15" ht="16.2" customHeight="1" x14ac:dyDescent="0.5">
      <c r="A229" s="188" t="s">
        <v>2288</v>
      </c>
      <c r="B229" s="153">
        <v>228</v>
      </c>
      <c r="C229" s="155" t="s">
        <v>75</v>
      </c>
      <c r="D229" s="154" t="s">
        <v>1074</v>
      </c>
      <c r="E229" s="169">
        <v>19</v>
      </c>
      <c r="F229" s="169">
        <v>16</v>
      </c>
      <c r="G229" s="154">
        <v>0</v>
      </c>
      <c r="H229" s="154">
        <v>0</v>
      </c>
      <c r="I229" s="154">
        <f>SUM(Table113[[#This Row],[P E M]:[C E F]])</f>
        <v>35</v>
      </c>
      <c r="J229" s="154" t="str">
        <f>IF(Table113[[#This Row],[T E]]&gt;=101,"Large",IF(Table113[[#This Row],[T E]]&gt;=51,"Medium",IF(Table113[[#This Row],[T E]]&gt;=11,"Small","Micro")))</f>
        <v>Small</v>
      </c>
      <c r="K229" s="154" t="s">
        <v>1204</v>
      </c>
      <c r="L229" s="154">
        <v>19</v>
      </c>
      <c r="M229" s="154">
        <v>16</v>
      </c>
      <c r="N229" s="158">
        <f>Table113[[#This Row],[Small Holders
M]]+Table113[[#This Row],[Small Holder 
F]]</f>
        <v>35</v>
      </c>
      <c r="O229" s="159" t="s">
        <v>1070</v>
      </c>
    </row>
    <row r="230" spans="1:15" ht="16.2" customHeight="1" x14ac:dyDescent="0.5">
      <c r="A230" s="188" t="s">
        <v>1129</v>
      </c>
      <c r="B230" s="153">
        <v>229</v>
      </c>
      <c r="C230" s="155" t="s">
        <v>75</v>
      </c>
      <c r="D230" s="154" t="s">
        <v>1074</v>
      </c>
      <c r="E230" s="167">
        <v>36</v>
      </c>
      <c r="F230" s="167">
        <v>12</v>
      </c>
      <c r="G230" s="154">
        <v>0</v>
      </c>
      <c r="H230" s="154">
        <v>0</v>
      </c>
      <c r="I230" s="154">
        <f>SUM(Table113[[#This Row],[P E M]:[C E F]])</f>
        <v>48</v>
      </c>
      <c r="J230" s="154" t="str">
        <f>IF(Table113[[#This Row],[T E]]&gt;=101,"Large",IF(Table113[[#This Row],[T E]]&gt;=51,"Medium",IF(Table113[[#This Row],[T E]]&gt;=11,"Small","Micro")))</f>
        <v>Small</v>
      </c>
      <c r="K230" s="154" t="s">
        <v>1124</v>
      </c>
      <c r="L230" s="154">
        <v>36</v>
      </c>
      <c r="M230" s="154">
        <v>12</v>
      </c>
      <c r="N230" s="158">
        <f>Table113[[#This Row],[Small Holders
M]]+Table113[[#This Row],[Small Holder 
F]]</f>
        <v>48</v>
      </c>
      <c r="O230" s="159" t="s">
        <v>1070</v>
      </c>
    </row>
    <row r="231" spans="1:15" ht="16.2" customHeight="1" x14ac:dyDescent="0.5">
      <c r="A231" s="188" t="s">
        <v>1144</v>
      </c>
      <c r="B231" s="153">
        <v>230</v>
      </c>
      <c r="C231" s="155" t="s">
        <v>75</v>
      </c>
      <c r="D231" s="154" t="s">
        <v>1074</v>
      </c>
      <c r="E231" s="167">
        <v>31</v>
      </c>
      <c r="F231" s="167">
        <v>13</v>
      </c>
      <c r="G231" s="154">
        <v>0</v>
      </c>
      <c r="H231" s="154">
        <v>0</v>
      </c>
      <c r="I231" s="154">
        <f>SUM(Table113[[#This Row],[P E M]:[C E F]])</f>
        <v>44</v>
      </c>
      <c r="J231" s="154" t="str">
        <f>IF(Table113[[#This Row],[T E]]&gt;=101,"Large",IF(Table113[[#This Row],[T E]]&gt;=51,"Medium",IF(Table113[[#This Row],[T E]]&gt;=11,"Small","Micro")))</f>
        <v>Small</v>
      </c>
      <c r="K231" s="154" t="s">
        <v>1145</v>
      </c>
      <c r="L231" s="154">
        <v>31</v>
      </c>
      <c r="M231" s="154">
        <v>13</v>
      </c>
      <c r="N231" s="158">
        <f>Table113[[#This Row],[Small Holders
M]]+Table113[[#This Row],[Small Holder 
F]]</f>
        <v>44</v>
      </c>
      <c r="O231" s="159" t="s">
        <v>1070</v>
      </c>
    </row>
    <row r="232" spans="1:15" ht="16.2" customHeight="1" x14ac:dyDescent="0.5">
      <c r="A232" s="188" t="s">
        <v>1432</v>
      </c>
      <c r="B232" s="153">
        <v>231</v>
      </c>
      <c r="C232" s="155" t="s">
        <v>75</v>
      </c>
      <c r="D232" s="154" t="s">
        <v>1074</v>
      </c>
      <c r="E232" s="167">
        <v>44</v>
      </c>
      <c r="F232" s="167">
        <v>23</v>
      </c>
      <c r="G232" s="154">
        <v>0</v>
      </c>
      <c r="H232" s="154">
        <v>0</v>
      </c>
      <c r="I232" s="154">
        <f>SUM(Table113[[#This Row],[P E M]:[C E F]])</f>
        <v>67</v>
      </c>
      <c r="J232" s="154" t="str">
        <f>IF(Table113[[#This Row],[T E]]&gt;=101,"Large",IF(Table113[[#This Row],[T E]]&gt;=51,"Medium",IF(Table113[[#This Row],[T E]]&gt;=11,"Small","Micro")))</f>
        <v>Medium</v>
      </c>
      <c r="K232" s="154" t="s">
        <v>1122</v>
      </c>
      <c r="L232" s="154">
        <v>44</v>
      </c>
      <c r="M232" s="154">
        <v>23</v>
      </c>
      <c r="N232" s="158">
        <f>Table113[[#This Row],[Small Holders
M]]+Table113[[#This Row],[Small Holder 
F]]</f>
        <v>67</v>
      </c>
      <c r="O232" s="159" t="s">
        <v>1070</v>
      </c>
    </row>
    <row r="233" spans="1:15" ht="16.2" customHeight="1" x14ac:dyDescent="0.5">
      <c r="A233" s="188" t="s">
        <v>1435</v>
      </c>
      <c r="B233" s="153">
        <v>232</v>
      </c>
      <c r="C233" s="155" t="s">
        <v>75</v>
      </c>
      <c r="D233" s="154" t="s">
        <v>1074</v>
      </c>
      <c r="E233" s="167">
        <v>41</v>
      </c>
      <c r="F233" s="167">
        <v>23</v>
      </c>
      <c r="G233" s="154">
        <v>0</v>
      </c>
      <c r="H233" s="154">
        <v>0</v>
      </c>
      <c r="I233" s="154">
        <f>SUM(Table113[[#This Row],[P E M]:[C E F]])</f>
        <v>64</v>
      </c>
      <c r="J233" s="154" t="str">
        <f>IF(Table113[[#This Row],[T E]]&gt;=101,"Large",IF(Table113[[#This Row],[T E]]&gt;=51,"Medium",IF(Table113[[#This Row],[T E]]&gt;=11,"Small","Micro")))</f>
        <v>Medium</v>
      </c>
      <c r="K233" s="154" t="s">
        <v>1436</v>
      </c>
      <c r="L233" s="154">
        <v>41</v>
      </c>
      <c r="M233" s="154">
        <v>23</v>
      </c>
      <c r="N233" s="158">
        <f>Table113[[#This Row],[Small Holders
M]]+Table113[[#This Row],[Small Holder 
F]]</f>
        <v>64</v>
      </c>
      <c r="O233" s="159" t="s">
        <v>1070</v>
      </c>
    </row>
    <row r="234" spans="1:15" ht="16.2" customHeight="1" x14ac:dyDescent="0.5">
      <c r="A234" s="188" t="s">
        <v>1427</v>
      </c>
      <c r="B234" s="153">
        <v>233</v>
      </c>
      <c r="C234" s="155" t="s">
        <v>75</v>
      </c>
      <c r="D234" s="154" t="s">
        <v>1074</v>
      </c>
      <c r="E234" s="177">
        <v>15</v>
      </c>
      <c r="F234" s="177">
        <v>11</v>
      </c>
      <c r="G234" s="154">
        <v>0</v>
      </c>
      <c r="H234" s="154">
        <v>0</v>
      </c>
      <c r="I234" s="154">
        <f>SUM(Table113[[#This Row],[P E M]:[C E F]])</f>
        <v>26</v>
      </c>
      <c r="J234" s="154" t="str">
        <f>IF(Table113[[#This Row],[T E]]&gt;=101,"Large",IF(Table113[[#This Row],[T E]]&gt;=51,"Medium",IF(Table113[[#This Row],[T E]]&gt;=11,"Small","Micro")))</f>
        <v>Small</v>
      </c>
      <c r="K234" s="154" t="s">
        <v>1124</v>
      </c>
      <c r="L234" s="154">
        <v>15</v>
      </c>
      <c r="M234" s="154">
        <v>11</v>
      </c>
      <c r="N234" s="158">
        <f>Table113[[#This Row],[Small Holders
M]]+Table113[[#This Row],[Small Holder 
F]]</f>
        <v>26</v>
      </c>
      <c r="O234" s="159" t="s">
        <v>1070</v>
      </c>
    </row>
    <row r="235" spans="1:15" ht="16.2" customHeight="1" x14ac:dyDescent="0.5">
      <c r="A235" s="188" t="s">
        <v>1491</v>
      </c>
      <c r="B235" s="153">
        <v>234</v>
      </c>
      <c r="C235" s="155" t="s">
        <v>75</v>
      </c>
      <c r="D235" s="154" t="s">
        <v>1074</v>
      </c>
      <c r="E235" s="177">
        <v>22</v>
      </c>
      <c r="F235" s="177">
        <v>16</v>
      </c>
      <c r="G235" s="154">
        <v>0</v>
      </c>
      <c r="H235" s="154">
        <v>0</v>
      </c>
      <c r="I235" s="154">
        <f>SUM(Table113[[#This Row],[P E M]:[C E F]])</f>
        <v>38</v>
      </c>
      <c r="J235" s="154" t="str">
        <f>IF(Table113[[#This Row],[T E]]&gt;=101,"Large",IF(Table113[[#This Row],[T E]]&gt;=51,"Medium",IF(Table113[[#This Row],[T E]]&gt;=11,"Small","Micro")))</f>
        <v>Small</v>
      </c>
      <c r="K235" s="154" t="s">
        <v>1124</v>
      </c>
      <c r="L235" s="154">
        <v>22</v>
      </c>
      <c r="M235" s="154">
        <v>16</v>
      </c>
      <c r="N235" s="158">
        <f>Table113[[#This Row],[Small Holders
M]]+Table113[[#This Row],[Small Holder 
F]]</f>
        <v>38</v>
      </c>
      <c r="O235" s="159" t="s">
        <v>1070</v>
      </c>
    </row>
    <row r="236" spans="1:15" ht="16.2" customHeight="1" x14ac:dyDescent="0.5">
      <c r="A236" s="188" t="s">
        <v>1525</v>
      </c>
      <c r="B236" s="153">
        <v>235</v>
      </c>
      <c r="C236" s="155" t="s">
        <v>75</v>
      </c>
      <c r="D236" s="154" t="s">
        <v>1074</v>
      </c>
      <c r="E236" s="177">
        <v>44</v>
      </c>
      <c r="F236" s="177">
        <v>9</v>
      </c>
      <c r="G236" s="154">
        <v>0</v>
      </c>
      <c r="H236" s="154">
        <v>0</v>
      </c>
      <c r="I236" s="154">
        <f>SUM(Table113[[#This Row],[P E M]:[C E F]])</f>
        <v>53</v>
      </c>
      <c r="J236" s="154" t="str">
        <f>IF(Table113[[#This Row],[T E]]&gt;=101,"Large",IF(Table113[[#This Row],[T E]]&gt;=51,"Medium",IF(Table113[[#This Row],[T E]]&gt;=11,"Small","Micro")))</f>
        <v>Medium</v>
      </c>
      <c r="K236" s="154" t="s">
        <v>1124</v>
      </c>
      <c r="L236" s="154">
        <v>44</v>
      </c>
      <c r="M236" s="154">
        <v>9</v>
      </c>
      <c r="N236" s="158">
        <f>Table113[[#This Row],[Small Holders
M]]+Table113[[#This Row],[Small Holder 
F]]</f>
        <v>53</v>
      </c>
      <c r="O236" s="159" t="s">
        <v>1070</v>
      </c>
    </row>
    <row r="237" spans="1:15" ht="16.2" customHeight="1" x14ac:dyDescent="0.5">
      <c r="A237" s="188" t="s">
        <v>1530</v>
      </c>
      <c r="B237" s="153">
        <v>236</v>
      </c>
      <c r="C237" s="155" t="s">
        <v>75</v>
      </c>
      <c r="D237" s="154" t="s">
        <v>1074</v>
      </c>
      <c r="E237" s="177">
        <v>56</v>
      </c>
      <c r="F237" s="177">
        <v>18</v>
      </c>
      <c r="G237" s="154">
        <v>0</v>
      </c>
      <c r="H237" s="154">
        <v>0</v>
      </c>
      <c r="I237" s="154">
        <f>SUM(Table113[[#This Row],[P E M]:[C E F]])</f>
        <v>74</v>
      </c>
      <c r="J237" s="154" t="str">
        <f>IF(Table113[[#This Row],[T E]]&gt;=101,"Large",IF(Table113[[#This Row],[T E]]&gt;=51,"Medium",IF(Table113[[#This Row],[T E]]&gt;=11,"Small","Micro")))</f>
        <v>Medium</v>
      </c>
      <c r="K237" s="154" t="s">
        <v>1204</v>
      </c>
      <c r="L237" s="154">
        <v>56</v>
      </c>
      <c r="M237" s="154">
        <v>18</v>
      </c>
      <c r="N237" s="166">
        <f>Table113[[#This Row],[Small Holders
M]]+Table113[[#This Row],[Small Holder 
F]]</f>
        <v>74</v>
      </c>
      <c r="O237" s="159" t="s">
        <v>1070</v>
      </c>
    </row>
    <row r="238" spans="1:15" ht="16.2" customHeight="1" x14ac:dyDescent="0.5">
      <c r="A238" s="188" t="s">
        <v>1566</v>
      </c>
      <c r="B238" s="153">
        <v>237</v>
      </c>
      <c r="C238" s="155" t="s">
        <v>75</v>
      </c>
      <c r="D238" s="154" t="s">
        <v>1074</v>
      </c>
      <c r="E238" s="177">
        <v>24</v>
      </c>
      <c r="F238" s="177">
        <v>11</v>
      </c>
      <c r="G238" s="154">
        <v>0</v>
      </c>
      <c r="H238" s="154">
        <v>0</v>
      </c>
      <c r="I238" s="154">
        <f>SUM(Table113[[#This Row],[P E M]:[C E F]])</f>
        <v>35</v>
      </c>
      <c r="J238" s="154" t="str">
        <f>IF(Table113[[#This Row],[T E]]&gt;=101,"Large",IF(Table113[[#This Row],[T E]]&gt;=51,"Medium",IF(Table113[[#This Row],[T E]]&gt;=11,"Small","Micro")))</f>
        <v>Small</v>
      </c>
      <c r="K238" s="154" t="s">
        <v>1124</v>
      </c>
      <c r="L238" s="154">
        <v>24</v>
      </c>
      <c r="M238" s="154">
        <v>11</v>
      </c>
      <c r="N238" s="158">
        <f>Table113[[#This Row],[Small Holders
M]]+Table113[[#This Row],[Small Holder 
F]]</f>
        <v>35</v>
      </c>
      <c r="O238" s="159" t="s">
        <v>1070</v>
      </c>
    </row>
    <row r="239" spans="1:15" ht="16.2" customHeight="1" x14ac:dyDescent="0.5">
      <c r="A239" s="188" t="s">
        <v>1615</v>
      </c>
      <c r="B239" s="153">
        <v>238</v>
      </c>
      <c r="C239" s="155" t="s">
        <v>75</v>
      </c>
      <c r="D239" s="154" t="s">
        <v>1074</v>
      </c>
      <c r="E239" s="177">
        <v>36</v>
      </c>
      <c r="F239" s="177">
        <v>18</v>
      </c>
      <c r="G239" s="154">
        <v>0</v>
      </c>
      <c r="H239" s="154">
        <v>0</v>
      </c>
      <c r="I239" s="154">
        <f>SUM(Table113[[#This Row],[P E M]:[C E F]])</f>
        <v>54</v>
      </c>
      <c r="J239" s="154" t="str">
        <f>IF(Table113[[#This Row],[T E]]&gt;=101,"Large",IF(Table113[[#This Row],[T E]]&gt;=51,"Medium",IF(Table113[[#This Row],[T E]]&gt;=11,"Small","Micro")))</f>
        <v>Medium</v>
      </c>
      <c r="K239" s="154" t="s">
        <v>1145</v>
      </c>
      <c r="L239" s="154">
        <v>36</v>
      </c>
      <c r="M239" s="154">
        <v>18</v>
      </c>
      <c r="N239" s="158">
        <f>Table113[[#This Row],[Small Holders
M]]+Table113[[#This Row],[Small Holder 
F]]</f>
        <v>54</v>
      </c>
      <c r="O239" s="159" t="s">
        <v>1070</v>
      </c>
    </row>
    <row r="240" spans="1:15" ht="16.2" customHeight="1" x14ac:dyDescent="0.5">
      <c r="A240" s="188" t="s">
        <v>1646</v>
      </c>
      <c r="B240" s="153">
        <v>239</v>
      </c>
      <c r="C240" s="155" t="s">
        <v>75</v>
      </c>
      <c r="D240" s="154" t="s">
        <v>1074</v>
      </c>
      <c r="E240" s="177">
        <v>34</v>
      </c>
      <c r="F240" s="177">
        <v>14</v>
      </c>
      <c r="G240" s="154">
        <v>0</v>
      </c>
      <c r="H240" s="154">
        <v>0</v>
      </c>
      <c r="I240" s="154">
        <f>SUM(Table113[[#This Row],[P E M]:[C E F]])</f>
        <v>48</v>
      </c>
      <c r="J240" s="154" t="str">
        <f>IF(Table113[[#This Row],[T E]]&gt;=101,"Large",IF(Table113[[#This Row],[T E]]&gt;=51,"Medium",IF(Table113[[#This Row],[T E]]&gt;=11,"Small","Micro")))</f>
        <v>Small</v>
      </c>
      <c r="K240" s="154" t="s">
        <v>1122</v>
      </c>
      <c r="L240" s="154">
        <v>34</v>
      </c>
      <c r="M240" s="154">
        <v>14</v>
      </c>
      <c r="N240" s="158">
        <f>Table113[[#This Row],[Small Holders
M]]+Table113[[#This Row],[Small Holder 
F]]</f>
        <v>48</v>
      </c>
      <c r="O240" s="159" t="s">
        <v>1070</v>
      </c>
    </row>
    <row r="241" spans="1:15" ht="16.2" customHeight="1" x14ac:dyDescent="0.5">
      <c r="A241" s="188" t="s">
        <v>1687</v>
      </c>
      <c r="B241" s="153">
        <v>240</v>
      </c>
      <c r="C241" s="155" t="s">
        <v>75</v>
      </c>
      <c r="D241" s="154" t="s">
        <v>1074</v>
      </c>
      <c r="E241" s="177">
        <v>56</v>
      </c>
      <c r="F241" s="177">
        <v>19</v>
      </c>
      <c r="G241" s="154">
        <v>0</v>
      </c>
      <c r="H241" s="154">
        <v>0</v>
      </c>
      <c r="I241" s="154">
        <f>SUM(Table113[[#This Row],[P E M]:[C E F]])</f>
        <v>75</v>
      </c>
      <c r="J241" s="154" t="str">
        <f>IF(Table113[[#This Row],[T E]]&gt;=101,"Large",IF(Table113[[#This Row],[T E]]&gt;=51,"Medium",IF(Table113[[#This Row],[T E]]&gt;=11,"Small","Micro")))</f>
        <v>Medium</v>
      </c>
      <c r="K241" s="154" t="s">
        <v>1132</v>
      </c>
      <c r="L241" s="154">
        <v>56</v>
      </c>
      <c r="M241" s="154">
        <v>19</v>
      </c>
      <c r="N241" s="158">
        <f>Table113[[#This Row],[Small Holders
M]]+Table113[[#This Row],[Small Holder 
F]]</f>
        <v>75</v>
      </c>
      <c r="O241" s="159" t="s">
        <v>1070</v>
      </c>
    </row>
    <row r="242" spans="1:15" ht="16.2" customHeight="1" x14ac:dyDescent="0.5">
      <c r="A242" s="188" t="s">
        <v>1701</v>
      </c>
      <c r="B242" s="153">
        <v>241</v>
      </c>
      <c r="C242" s="155" t="s">
        <v>75</v>
      </c>
      <c r="D242" s="154" t="s">
        <v>1074</v>
      </c>
      <c r="E242" s="191">
        <v>31</v>
      </c>
      <c r="F242" s="191">
        <v>20</v>
      </c>
      <c r="G242" s="154">
        <v>0</v>
      </c>
      <c r="H242" s="154">
        <v>0</v>
      </c>
      <c r="I242" s="154">
        <f>SUM(Table113[[#This Row],[P E M]:[C E F]])</f>
        <v>51</v>
      </c>
      <c r="J242" s="154" t="str">
        <f>IF(Table113[[#This Row],[T E]]&gt;=101,"Large",IF(Table113[[#This Row],[T E]]&gt;=51,"Medium",IF(Table113[[#This Row],[T E]]&gt;=11,"Small","Micro")))</f>
        <v>Medium</v>
      </c>
      <c r="K242" s="154" t="s">
        <v>1436</v>
      </c>
      <c r="L242" s="154">
        <v>31</v>
      </c>
      <c r="M242" s="154">
        <v>20</v>
      </c>
      <c r="N242" s="158">
        <f>Table113[[#This Row],[Small Holders
M]]+Table113[[#This Row],[Small Holder 
F]]</f>
        <v>51</v>
      </c>
      <c r="O242" s="159" t="s">
        <v>1070</v>
      </c>
    </row>
    <row r="243" spans="1:15" ht="16.2" customHeight="1" x14ac:dyDescent="0.5">
      <c r="A243" s="188" t="s">
        <v>1691</v>
      </c>
      <c r="B243" s="153">
        <v>242</v>
      </c>
      <c r="C243" s="155" t="s">
        <v>75</v>
      </c>
      <c r="D243" s="154" t="s">
        <v>1074</v>
      </c>
      <c r="E243" s="167">
        <v>36</v>
      </c>
      <c r="F243" s="167">
        <v>11</v>
      </c>
      <c r="G243" s="154">
        <v>0</v>
      </c>
      <c r="H243" s="154">
        <v>0</v>
      </c>
      <c r="I243" s="154">
        <f>SUM(Table113[[#This Row],[P E M]:[C E F]])</f>
        <v>47</v>
      </c>
      <c r="J243" s="154" t="str">
        <f>IF(Table113[[#This Row],[T E]]&gt;=101,"Large",IF(Table113[[#This Row],[T E]]&gt;=51,"Medium",IF(Table113[[#This Row],[T E]]&gt;=11,"Small","Micro")))</f>
        <v>Small</v>
      </c>
      <c r="K243" s="154" t="s">
        <v>1204</v>
      </c>
      <c r="L243" s="154">
        <v>36</v>
      </c>
      <c r="M243" s="154">
        <v>11</v>
      </c>
      <c r="N243" s="158">
        <f>Table113[[#This Row],[Small Holders
M]]+Table113[[#This Row],[Small Holder 
F]]</f>
        <v>47</v>
      </c>
      <c r="O243" s="159" t="s">
        <v>1070</v>
      </c>
    </row>
    <row r="244" spans="1:15" ht="16.2" customHeight="1" x14ac:dyDescent="0.5">
      <c r="A244" s="188" t="s">
        <v>1689</v>
      </c>
      <c r="B244" s="153">
        <v>243</v>
      </c>
      <c r="C244" s="155" t="s">
        <v>75</v>
      </c>
      <c r="D244" s="154" t="s">
        <v>1074</v>
      </c>
      <c r="E244" s="167">
        <v>40</v>
      </c>
      <c r="F244" s="167">
        <v>18</v>
      </c>
      <c r="G244" s="154">
        <v>0</v>
      </c>
      <c r="H244" s="154">
        <v>0</v>
      </c>
      <c r="I244" s="154">
        <f>SUM(Table113[[#This Row],[P E M]:[C E F]])</f>
        <v>58</v>
      </c>
      <c r="J244" s="154" t="str">
        <f>IF(Table113[[#This Row],[T E]]&gt;=101,"Large",IF(Table113[[#This Row],[T E]]&gt;=51,"Medium",IF(Table113[[#This Row],[T E]]&gt;=11,"Small","Micro")))</f>
        <v>Medium</v>
      </c>
      <c r="K244" s="154" t="s">
        <v>1132</v>
      </c>
      <c r="L244" s="154">
        <v>40</v>
      </c>
      <c r="M244" s="154">
        <v>18</v>
      </c>
      <c r="N244" s="158">
        <f>Table113[[#This Row],[Small Holders
M]]+Table113[[#This Row],[Small Holder 
F]]</f>
        <v>58</v>
      </c>
      <c r="O244" s="159" t="s">
        <v>1070</v>
      </c>
    </row>
    <row r="245" spans="1:15" ht="16.2" customHeight="1" x14ac:dyDescent="0.5">
      <c r="A245" s="188" t="s">
        <v>1761</v>
      </c>
      <c r="B245" s="153">
        <v>244</v>
      </c>
      <c r="C245" s="155" t="s">
        <v>75</v>
      </c>
      <c r="D245" s="154" t="s">
        <v>1074</v>
      </c>
      <c r="E245" s="177">
        <v>32</v>
      </c>
      <c r="F245" s="177">
        <v>14</v>
      </c>
      <c r="G245" s="154">
        <v>0</v>
      </c>
      <c r="H245" s="154">
        <v>0</v>
      </c>
      <c r="I245" s="154">
        <f>SUM(Table113[[#This Row],[P E M]:[C E F]])</f>
        <v>46</v>
      </c>
      <c r="J245" s="154" t="str">
        <f>IF(Table113[[#This Row],[T E]]&gt;=101,"Large",IF(Table113[[#This Row],[T E]]&gt;=51,"Medium",IF(Table113[[#This Row],[T E]]&gt;=11,"Small","Micro")))</f>
        <v>Small</v>
      </c>
      <c r="K245" s="154" t="s">
        <v>1132</v>
      </c>
      <c r="L245" s="154">
        <v>32</v>
      </c>
      <c r="M245" s="154">
        <v>14</v>
      </c>
      <c r="N245" s="158">
        <f>Table113[[#This Row],[Small Holders
M]]+Table113[[#This Row],[Small Holder 
F]]</f>
        <v>46</v>
      </c>
      <c r="O245" s="159" t="s">
        <v>1070</v>
      </c>
    </row>
    <row r="246" spans="1:15" ht="16.2" customHeight="1" x14ac:dyDescent="0.5">
      <c r="A246" s="188" t="s">
        <v>1784</v>
      </c>
      <c r="B246" s="153">
        <v>245</v>
      </c>
      <c r="C246" s="155" t="s">
        <v>75</v>
      </c>
      <c r="D246" s="154" t="s">
        <v>1074</v>
      </c>
      <c r="E246" s="177">
        <v>26</v>
      </c>
      <c r="F246" s="177">
        <v>15</v>
      </c>
      <c r="G246" s="154">
        <v>0</v>
      </c>
      <c r="H246" s="154">
        <v>0</v>
      </c>
      <c r="I246" s="154">
        <f>SUM(Table113[[#This Row],[P E M]:[C E F]])</f>
        <v>41</v>
      </c>
      <c r="J246" s="154" t="str">
        <f>IF(Table113[[#This Row],[T E]]&gt;=101,"Large",IF(Table113[[#This Row],[T E]]&gt;=51,"Medium",IF(Table113[[#This Row],[T E]]&gt;=11,"Small","Micro")))</f>
        <v>Small</v>
      </c>
      <c r="K246" s="154" t="s">
        <v>1132</v>
      </c>
      <c r="L246" s="154">
        <v>26</v>
      </c>
      <c r="M246" s="154">
        <v>15</v>
      </c>
      <c r="N246" s="158">
        <f>Table113[[#This Row],[Small Holders
M]]+Table113[[#This Row],[Small Holder 
F]]</f>
        <v>41</v>
      </c>
      <c r="O246" s="159" t="s">
        <v>1066</v>
      </c>
    </row>
    <row r="247" spans="1:15" ht="16.2" customHeight="1" x14ac:dyDescent="0.5">
      <c r="A247" s="188" t="s">
        <v>1722</v>
      </c>
      <c r="B247" s="153">
        <v>246</v>
      </c>
      <c r="C247" s="155" t="s">
        <v>75</v>
      </c>
      <c r="D247" s="154" t="s">
        <v>1074</v>
      </c>
      <c r="E247" s="167">
        <v>26</v>
      </c>
      <c r="F247" s="167">
        <v>15</v>
      </c>
      <c r="G247" s="154">
        <v>0</v>
      </c>
      <c r="H247" s="154">
        <v>0</v>
      </c>
      <c r="I247" s="154">
        <f>SUM(Table113[[#This Row],[P E M]:[C E F]])</f>
        <v>41</v>
      </c>
      <c r="J247" s="154" t="str">
        <f>IF(Table113[[#This Row],[T E]]&gt;=101,"Large",IF(Table113[[#This Row],[T E]]&gt;=51,"Medium",IF(Table113[[#This Row],[T E]]&gt;=11,"Small","Micro")))</f>
        <v>Small</v>
      </c>
      <c r="K247" s="154" t="s">
        <v>1132</v>
      </c>
      <c r="L247" s="154">
        <v>26</v>
      </c>
      <c r="M247" s="154">
        <v>15</v>
      </c>
      <c r="N247" s="158">
        <f>Table113[[#This Row],[Small Holders
M]]+Table113[[#This Row],[Small Holder 
F]]</f>
        <v>41</v>
      </c>
      <c r="O247" s="159" t="s">
        <v>1070</v>
      </c>
    </row>
    <row r="248" spans="1:15" ht="16.2" customHeight="1" x14ac:dyDescent="0.5">
      <c r="A248" s="188" t="s">
        <v>1824</v>
      </c>
      <c r="B248" s="153">
        <v>247</v>
      </c>
      <c r="C248" s="155" t="s">
        <v>75</v>
      </c>
      <c r="D248" s="154" t="s">
        <v>1074</v>
      </c>
      <c r="E248" s="167">
        <v>44</v>
      </c>
      <c r="F248" s="167">
        <v>17</v>
      </c>
      <c r="G248" s="154">
        <v>0</v>
      </c>
      <c r="H248" s="154">
        <v>0</v>
      </c>
      <c r="I248" s="154">
        <f>SUM(Table113[[#This Row],[P E M]:[C E F]])</f>
        <v>61</v>
      </c>
      <c r="J248" s="154" t="str">
        <f>IF(Table113[[#This Row],[T E]]&gt;=101,"Large",IF(Table113[[#This Row],[T E]]&gt;=51,"Medium",IF(Table113[[#This Row],[T E]]&gt;=11,"Small","Micro")))</f>
        <v>Medium</v>
      </c>
      <c r="K248" s="154" t="s">
        <v>1132</v>
      </c>
      <c r="L248" s="154">
        <v>44</v>
      </c>
      <c r="M248" s="154">
        <v>17</v>
      </c>
      <c r="N248" s="158">
        <f>Table113[[#This Row],[Small Holders
M]]+Table113[[#This Row],[Small Holder 
F]]</f>
        <v>61</v>
      </c>
      <c r="O248" s="159" t="s">
        <v>1070</v>
      </c>
    </row>
    <row r="249" spans="1:15" ht="16.2" customHeight="1" x14ac:dyDescent="0.5">
      <c r="A249" s="188" t="s">
        <v>1854</v>
      </c>
      <c r="B249" s="153">
        <v>248</v>
      </c>
      <c r="C249" s="155" t="s">
        <v>75</v>
      </c>
      <c r="D249" s="154" t="s">
        <v>1074</v>
      </c>
      <c r="E249" s="167">
        <v>32</v>
      </c>
      <c r="F249" s="167">
        <v>15</v>
      </c>
      <c r="G249" s="154">
        <v>0</v>
      </c>
      <c r="H249" s="154">
        <v>0</v>
      </c>
      <c r="I249" s="154">
        <f>SUM(Table113[[#This Row],[P E M]:[C E F]])</f>
        <v>47</v>
      </c>
      <c r="J249" s="154" t="str">
        <f>IF(Table113[[#This Row],[T E]]&gt;=101,"Large",IF(Table113[[#This Row],[T E]]&gt;=51,"Medium",IF(Table113[[#This Row],[T E]]&gt;=11,"Small","Micro")))</f>
        <v>Small</v>
      </c>
      <c r="K249" s="154" t="s">
        <v>1124</v>
      </c>
      <c r="L249" s="154">
        <v>32</v>
      </c>
      <c r="M249" s="154">
        <v>15</v>
      </c>
      <c r="N249" s="158">
        <f>Table113[[#This Row],[Small Holders
M]]+Table113[[#This Row],[Small Holder 
F]]</f>
        <v>47</v>
      </c>
      <c r="O249" s="159" t="s">
        <v>1070</v>
      </c>
    </row>
    <row r="250" spans="1:15" ht="16.2" customHeight="1" x14ac:dyDescent="0.5">
      <c r="A250" s="188" t="s">
        <v>1884</v>
      </c>
      <c r="B250" s="153">
        <v>249</v>
      </c>
      <c r="C250" s="155" t="s">
        <v>75</v>
      </c>
      <c r="D250" s="154" t="s">
        <v>1074</v>
      </c>
      <c r="E250" s="167">
        <v>44</v>
      </c>
      <c r="F250" s="167">
        <v>11</v>
      </c>
      <c r="G250" s="154">
        <v>0</v>
      </c>
      <c r="H250" s="154">
        <v>0</v>
      </c>
      <c r="I250" s="154">
        <f>SUM(Table113[[#This Row],[P E M]:[C E F]])</f>
        <v>55</v>
      </c>
      <c r="J250" s="154" t="str">
        <f>IF(Table113[[#This Row],[T E]]&gt;=101,"Large",IF(Table113[[#This Row],[T E]]&gt;=51,"Medium",IF(Table113[[#This Row],[T E]]&gt;=11,"Small","Micro")))</f>
        <v>Medium</v>
      </c>
      <c r="K250" s="154" t="s">
        <v>1145</v>
      </c>
      <c r="L250" s="154">
        <v>44</v>
      </c>
      <c r="M250" s="154">
        <v>11</v>
      </c>
      <c r="N250" s="158">
        <f>Table113[[#This Row],[Small Holders
M]]+Table113[[#This Row],[Small Holder 
F]]</f>
        <v>55</v>
      </c>
      <c r="O250" s="159" t="s">
        <v>1070</v>
      </c>
    </row>
    <row r="251" spans="1:15" ht="16.2" customHeight="1" x14ac:dyDescent="0.5">
      <c r="A251" s="188" t="s">
        <v>1959</v>
      </c>
      <c r="B251" s="153">
        <v>250</v>
      </c>
      <c r="C251" s="155" t="s">
        <v>75</v>
      </c>
      <c r="D251" s="154" t="s">
        <v>1074</v>
      </c>
      <c r="E251" s="177">
        <v>43</v>
      </c>
      <c r="F251" s="177">
        <v>16</v>
      </c>
      <c r="G251" s="154">
        <v>0</v>
      </c>
      <c r="H251" s="154">
        <v>0</v>
      </c>
      <c r="I251" s="154">
        <f>SUM(Table113[[#This Row],[P E M]:[C E F]])</f>
        <v>59</v>
      </c>
      <c r="J251" s="154" t="str">
        <f>IF(Table113[[#This Row],[T E]]&gt;=101,"Large",IF(Table113[[#This Row],[T E]]&gt;=51,"Medium",IF(Table113[[#This Row],[T E]]&gt;=11,"Small","Micro")))</f>
        <v>Medium</v>
      </c>
      <c r="K251" s="154" t="s">
        <v>1122</v>
      </c>
      <c r="L251" s="154">
        <v>43</v>
      </c>
      <c r="M251" s="154">
        <v>16</v>
      </c>
      <c r="N251" s="158">
        <f>Table113[[#This Row],[Small Holders
M]]+Table113[[#This Row],[Small Holder 
F]]</f>
        <v>59</v>
      </c>
      <c r="O251" s="159" t="s">
        <v>1070</v>
      </c>
    </row>
    <row r="252" spans="1:15" ht="16.2" customHeight="1" x14ac:dyDescent="0.5">
      <c r="A252" s="188" t="s">
        <v>2182</v>
      </c>
      <c r="B252" s="153">
        <v>251</v>
      </c>
      <c r="C252" s="155" t="s">
        <v>75</v>
      </c>
      <c r="D252" s="154" t="s">
        <v>1074</v>
      </c>
      <c r="E252" s="177">
        <v>29</v>
      </c>
      <c r="F252" s="177">
        <v>14</v>
      </c>
      <c r="G252" s="154">
        <v>0</v>
      </c>
      <c r="H252" s="154">
        <v>0</v>
      </c>
      <c r="I252" s="154">
        <f>SUM(Table113[[#This Row],[P E M]:[C E F]])</f>
        <v>43</v>
      </c>
      <c r="J252" s="154" t="str">
        <f>IF(Table113[[#This Row],[T E]]&gt;=101,"Large",IF(Table113[[#This Row],[T E]]&gt;=51,"Medium",IF(Table113[[#This Row],[T E]]&gt;=11,"Small","Micro")))</f>
        <v>Small</v>
      </c>
      <c r="K252" s="154" t="s">
        <v>1436</v>
      </c>
      <c r="L252" s="154">
        <v>29</v>
      </c>
      <c r="M252" s="154">
        <v>14</v>
      </c>
      <c r="N252" s="158">
        <f>Table113[[#This Row],[Small Holders
M]]+Table113[[#This Row],[Small Holder 
F]]</f>
        <v>43</v>
      </c>
      <c r="O252" s="159" t="s">
        <v>1070</v>
      </c>
    </row>
    <row r="253" spans="1:15" ht="16.2" customHeight="1" x14ac:dyDescent="0.5">
      <c r="A253" s="188" t="s">
        <v>2127</v>
      </c>
      <c r="B253" s="153">
        <v>252</v>
      </c>
      <c r="C253" s="155" t="s">
        <v>75</v>
      </c>
      <c r="D253" s="154" t="s">
        <v>1074</v>
      </c>
      <c r="E253" s="177">
        <v>24</v>
      </c>
      <c r="F253" s="177">
        <v>11</v>
      </c>
      <c r="G253" s="154">
        <v>0</v>
      </c>
      <c r="H253" s="154">
        <v>0</v>
      </c>
      <c r="I253" s="154">
        <f>SUM(Table113[[#This Row],[P E M]:[C E F]])</f>
        <v>35</v>
      </c>
      <c r="J253" s="154" t="str">
        <f>IF(Table113[[#This Row],[T E]]&gt;=101,"Large",IF(Table113[[#This Row],[T E]]&gt;=51,"Medium",IF(Table113[[#This Row],[T E]]&gt;=11,"Small","Micro")))</f>
        <v>Small</v>
      </c>
      <c r="K253" s="154" t="s">
        <v>1204</v>
      </c>
      <c r="L253" s="154">
        <v>24</v>
      </c>
      <c r="M253" s="154">
        <v>11</v>
      </c>
      <c r="N253" s="158">
        <f>Table113[[#This Row],[Small Holders
M]]+Table113[[#This Row],[Small Holder 
F]]</f>
        <v>35</v>
      </c>
      <c r="O253" s="159" t="s">
        <v>1070</v>
      </c>
    </row>
    <row r="254" spans="1:15" ht="16.2" customHeight="1" x14ac:dyDescent="0.5">
      <c r="A254" s="188" t="s">
        <v>2198</v>
      </c>
      <c r="B254" s="153">
        <v>253</v>
      </c>
      <c r="C254" s="155" t="s">
        <v>75</v>
      </c>
      <c r="D254" s="154" t="s">
        <v>1074</v>
      </c>
      <c r="E254" s="177">
        <v>34</v>
      </c>
      <c r="F254" s="177">
        <v>18</v>
      </c>
      <c r="G254" s="154">
        <v>0</v>
      </c>
      <c r="H254" s="154">
        <v>0</v>
      </c>
      <c r="I254" s="154">
        <f>SUM(Table113[[#This Row],[P E M]:[C E F]])</f>
        <v>52</v>
      </c>
      <c r="J254" s="154" t="str">
        <f>IF(Table113[[#This Row],[T E]]&gt;=101,"Large",IF(Table113[[#This Row],[T E]]&gt;=51,"Medium",IF(Table113[[#This Row],[T E]]&gt;=11,"Small","Micro")))</f>
        <v>Medium</v>
      </c>
      <c r="K254" s="154" t="s">
        <v>1124</v>
      </c>
      <c r="L254" s="154">
        <v>34</v>
      </c>
      <c r="M254" s="154">
        <v>18</v>
      </c>
      <c r="N254" s="158">
        <f>Table113[[#This Row],[Small Holders
M]]+Table113[[#This Row],[Small Holder 
F]]</f>
        <v>52</v>
      </c>
      <c r="O254" s="159" t="s">
        <v>1070</v>
      </c>
    </row>
    <row r="255" spans="1:15" ht="16.2" customHeight="1" x14ac:dyDescent="0.5">
      <c r="A255" s="188" t="s">
        <v>2264</v>
      </c>
      <c r="B255" s="153">
        <v>254</v>
      </c>
      <c r="C255" s="155" t="s">
        <v>75</v>
      </c>
      <c r="D255" s="154" t="s">
        <v>1074</v>
      </c>
      <c r="E255" s="177">
        <v>30</v>
      </c>
      <c r="F255" s="182">
        <v>14</v>
      </c>
      <c r="G255" s="154">
        <v>0</v>
      </c>
      <c r="H255" s="154">
        <v>0</v>
      </c>
      <c r="I255" s="154">
        <f>SUM(Table113[[#This Row],[P E M]:[C E F]])</f>
        <v>44</v>
      </c>
      <c r="J255" s="154" t="str">
        <f>IF(Table113[[#This Row],[T E]]&gt;=101,"Large",IF(Table113[[#This Row],[T E]]&gt;=51,"Medium",IF(Table113[[#This Row],[T E]]&gt;=11,"Small","Micro")))</f>
        <v>Small</v>
      </c>
      <c r="K255" s="154" t="s">
        <v>1145</v>
      </c>
      <c r="L255" s="154">
        <v>30</v>
      </c>
      <c r="M255" s="160">
        <v>14</v>
      </c>
      <c r="N255" s="158">
        <f>Table113[[#This Row],[Small Holders
M]]+Table113[[#This Row],[Small Holder 
F]]</f>
        <v>44</v>
      </c>
      <c r="O255" s="159" t="s">
        <v>1070</v>
      </c>
    </row>
    <row r="256" spans="1:15" ht="16.2" customHeight="1" x14ac:dyDescent="0.5">
      <c r="A256" s="188" t="s">
        <v>2284</v>
      </c>
      <c r="B256" s="153">
        <v>255</v>
      </c>
      <c r="C256" s="155" t="s">
        <v>75</v>
      </c>
      <c r="D256" s="154" t="s">
        <v>1074</v>
      </c>
      <c r="E256" s="167">
        <v>27</v>
      </c>
      <c r="F256" s="181">
        <v>12</v>
      </c>
      <c r="G256" s="154">
        <v>0</v>
      </c>
      <c r="H256" s="154">
        <v>0</v>
      </c>
      <c r="I256" s="154">
        <f>SUM(Table113[[#This Row],[P E M]:[C E F]])</f>
        <v>39</v>
      </c>
      <c r="J256" s="154" t="str">
        <f>IF(Table113[[#This Row],[T E]]&gt;=101,"Large",IF(Table113[[#This Row],[T E]]&gt;=51,"Medium",IF(Table113[[#This Row],[T E]]&gt;=11,"Small","Micro")))</f>
        <v>Small</v>
      </c>
      <c r="K256" s="154" t="s">
        <v>1789</v>
      </c>
      <c r="L256" s="154">
        <v>27</v>
      </c>
      <c r="M256" s="160">
        <v>12</v>
      </c>
      <c r="N256" s="158">
        <f>Table113[[#This Row],[Small Holders
M]]+Table113[[#This Row],[Small Holder 
F]]</f>
        <v>39</v>
      </c>
      <c r="O256" s="159" t="s">
        <v>1070</v>
      </c>
    </row>
    <row r="257" spans="1:15" ht="16.2" customHeight="1" x14ac:dyDescent="0.5">
      <c r="A257" s="188" t="s">
        <v>1788</v>
      </c>
      <c r="B257" s="153">
        <v>256</v>
      </c>
      <c r="C257" s="155" t="s">
        <v>75</v>
      </c>
      <c r="D257" s="154" t="s">
        <v>1074</v>
      </c>
      <c r="E257" s="167">
        <v>48</v>
      </c>
      <c r="F257" s="181">
        <v>16</v>
      </c>
      <c r="G257" s="154">
        <v>0</v>
      </c>
      <c r="H257" s="154">
        <v>0</v>
      </c>
      <c r="I257" s="154">
        <f>SUM(Table113[[#This Row],[P E M]:[C E F]])</f>
        <v>64</v>
      </c>
      <c r="J257" s="154" t="str">
        <f>IF(Table113[[#This Row],[T E]]&gt;=101,"Large",IF(Table113[[#This Row],[T E]]&gt;=51,"Medium",IF(Table113[[#This Row],[T E]]&gt;=11,"Small","Micro")))</f>
        <v>Medium</v>
      </c>
      <c r="K257" s="154" t="s">
        <v>1789</v>
      </c>
      <c r="L257" s="154">
        <v>48</v>
      </c>
      <c r="M257" s="160">
        <v>16</v>
      </c>
      <c r="N257" s="158">
        <f>Table113[[#This Row],[Small Holders
M]]+Table113[[#This Row],[Small Holder 
F]]</f>
        <v>64</v>
      </c>
      <c r="O257" s="159" t="s">
        <v>1070</v>
      </c>
    </row>
    <row r="258" spans="1:15" ht="16.2" customHeight="1" x14ac:dyDescent="0.5">
      <c r="A258" s="188" t="s">
        <v>1804</v>
      </c>
      <c r="B258" s="153">
        <v>257</v>
      </c>
      <c r="C258" s="155" t="s">
        <v>75</v>
      </c>
      <c r="D258" s="154" t="s">
        <v>1074</v>
      </c>
      <c r="E258" s="167">
        <v>31</v>
      </c>
      <c r="F258" s="181">
        <v>13</v>
      </c>
      <c r="G258" s="154">
        <v>0</v>
      </c>
      <c r="H258" s="154">
        <v>0</v>
      </c>
      <c r="I258" s="154">
        <f>SUM(Table113[[#This Row],[P E M]:[C E F]])</f>
        <v>44</v>
      </c>
      <c r="J258" s="154" t="str">
        <f>IF(Table113[[#This Row],[T E]]&gt;=101,"Large",IF(Table113[[#This Row],[T E]]&gt;=51,"Medium",IF(Table113[[#This Row],[T E]]&gt;=11,"Small","Micro")))</f>
        <v>Small</v>
      </c>
      <c r="K258" s="154" t="s">
        <v>1162</v>
      </c>
      <c r="L258" s="154">
        <v>31</v>
      </c>
      <c r="M258" s="160">
        <v>13</v>
      </c>
      <c r="N258" s="158">
        <f>Table113[[#This Row],[Small Holders
M]]+Table113[[#This Row],[Small Holder 
F]]</f>
        <v>44</v>
      </c>
      <c r="O258" s="159" t="s">
        <v>1070</v>
      </c>
    </row>
    <row r="259" spans="1:15" ht="16.2" customHeight="1" x14ac:dyDescent="0.5">
      <c r="A259" s="188" t="s">
        <v>1827</v>
      </c>
      <c r="B259" s="153">
        <v>258</v>
      </c>
      <c r="C259" s="155" t="s">
        <v>75</v>
      </c>
      <c r="D259" s="154" t="s">
        <v>1074</v>
      </c>
      <c r="E259" s="185">
        <v>24</v>
      </c>
      <c r="F259" s="224">
        <v>4</v>
      </c>
      <c r="G259" s="154">
        <v>0</v>
      </c>
      <c r="H259" s="154">
        <v>0</v>
      </c>
      <c r="I259" s="154">
        <f>SUM(Table113[[#This Row],[P E M]:[C E F]])</f>
        <v>28</v>
      </c>
      <c r="J259" s="154" t="str">
        <f>IF(Table113[[#This Row],[T E]]&gt;=101,"Large",IF(Table113[[#This Row],[T E]]&gt;=51,"Medium",IF(Table113[[#This Row],[T E]]&gt;=11,"Small","Micro")))</f>
        <v>Small</v>
      </c>
      <c r="K259" s="154" t="s">
        <v>1162</v>
      </c>
      <c r="L259" s="154">
        <v>24</v>
      </c>
      <c r="M259" s="160">
        <v>4</v>
      </c>
      <c r="N259" s="158">
        <f>Table113[[#This Row],[Small Holders
M]]+Table113[[#This Row],[Small Holder 
F]]</f>
        <v>28</v>
      </c>
      <c r="O259" s="159" t="s">
        <v>1070</v>
      </c>
    </row>
    <row r="260" spans="1:15" ht="16.2" customHeight="1" x14ac:dyDescent="0.5">
      <c r="A260" s="188" t="s">
        <v>1885</v>
      </c>
      <c r="B260" s="153">
        <v>259</v>
      </c>
      <c r="C260" s="155" t="s">
        <v>75</v>
      </c>
      <c r="D260" s="154" t="s">
        <v>1074</v>
      </c>
      <c r="E260" s="167">
        <v>81</v>
      </c>
      <c r="F260" s="181">
        <v>14</v>
      </c>
      <c r="G260" s="154">
        <v>0</v>
      </c>
      <c r="H260" s="154">
        <v>0</v>
      </c>
      <c r="I260" s="154">
        <f>SUM(Table113[[#This Row],[P E M]:[C E F]])</f>
        <v>95</v>
      </c>
      <c r="J260" s="154" t="str">
        <f>IF(Table113[[#This Row],[T E]]&gt;=101,"Large",IF(Table113[[#This Row],[T E]]&gt;=51,"Medium",IF(Table113[[#This Row],[T E]]&gt;=11,"Small","Micro")))</f>
        <v>Medium</v>
      </c>
      <c r="K260" s="154" t="s">
        <v>1886</v>
      </c>
      <c r="L260" s="154">
        <v>81</v>
      </c>
      <c r="M260" s="160">
        <v>14</v>
      </c>
      <c r="N260" s="164">
        <f>Table113[[#This Row],[Small Holders
M]]+Table113[[#This Row],[Small Holder 
F]]</f>
        <v>95</v>
      </c>
      <c r="O260" s="159" t="s">
        <v>1070</v>
      </c>
    </row>
    <row r="261" spans="1:15" ht="16.2" customHeight="1" x14ac:dyDescent="0.5">
      <c r="A261" s="188" t="s">
        <v>1870</v>
      </c>
      <c r="B261" s="153">
        <v>260</v>
      </c>
      <c r="C261" s="155" t="s">
        <v>75</v>
      </c>
      <c r="D261" s="154" t="s">
        <v>1074</v>
      </c>
      <c r="E261" s="167">
        <v>43</v>
      </c>
      <c r="F261" s="181">
        <v>12</v>
      </c>
      <c r="G261" s="154">
        <v>0</v>
      </c>
      <c r="H261" s="154">
        <v>0</v>
      </c>
      <c r="I261" s="154">
        <f>SUM(Table113[[#This Row],[P E M]:[C E F]])</f>
        <v>55</v>
      </c>
      <c r="J261" s="154" t="str">
        <f>IF(Table113[[#This Row],[T E]]&gt;=101,"Large",IF(Table113[[#This Row],[T E]]&gt;=51,"Medium",IF(Table113[[#This Row],[T E]]&gt;=11,"Small","Micro")))</f>
        <v>Medium</v>
      </c>
      <c r="K261" s="154" t="s">
        <v>1871</v>
      </c>
      <c r="L261" s="154">
        <v>43</v>
      </c>
      <c r="M261" s="160">
        <v>12</v>
      </c>
      <c r="N261" s="158">
        <f>Table113[[#This Row],[Small Holders
M]]+Table113[[#This Row],[Small Holder 
F]]</f>
        <v>55</v>
      </c>
      <c r="O261" s="159" t="s">
        <v>1070</v>
      </c>
    </row>
    <row r="262" spans="1:15" ht="16.2" customHeight="1" x14ac:dyDescent="0.5">
      <c r="A262" s="188" t="s">
        <v>1996</v>
      </c>
      <c r="B262" s="153">
        <v>261</v>
      </c>
      <c r="C262" s="155" t="s">
        <v>75</v>
      </c>
      <c r="D262" s="154" t="s">
        <v>1074</v>
      </c>
      <c r="E262" s="167">
        <v>58</v>
      </c>
      <c r="F262" s="181">
        <v>36</v>
      </c>
      <c r="G262" s="154">
        <v>0</v>
      </c>
      <c r="H262" s="154">
        <v>0</v>
      </c>
      <c r="I262" s="154">
        <f>SUM(Table113[[#This Row],[P E M]:[C E F]])</f>
        <v>94</v>
      </c>
      <c r="J262" s="154" t="str">
        <f>IF(Table113[[#This Row],[T E]]&gt;=101,"Large",IF(Table113[[#This Row],[T E]]&gt;=51,"Medium",IF(Table113[[#This Row],[T E]]&gt;=11,"Small","Micro")))</f>
        <v>Medium</v>
      </c>
      <c r="K262" s="154" t="s">
        <v>1886</v>
      </c>
      <c r="L262" s="154">
        <v>58</v>
      </c>
      <c r="M262" s="160">
        <v>36</v>
      </c>
      <c r="N262" s="164">
        <f>Table113[[#This Row],[Small Holders
M]]+Table113[[#This Row],[Small Holder 
F]]</f>
        <v>94</v>
      </c>
      <c r="O262" s="159" t="s">
        <v>1070</v>
      </c>
    </row>
    <row r="263" spans="1:15" ht="16.2" customHeight="1" x14ac:dyDescent="0.5">
      <c r="A263" s="188" t="s">
        <v>2211</v>
      </c>
      <c r="B263" s="153">
        <v>262</v>
      </c>
      <c r="C263" s="155" t="s">
        <v>75</v>
      </c>
      <c r="D263" s="154" t="s">
        <v>1074</v>
      </c>
      <c r="E263" s="167">
        <v>34</v>
      </c>
      <c r="F263" s="181">
        <v>12</v>
      </c>
      <c r="G263" s="154">
        <v>0</v>
      </c>
      <c r="H263" s="154">
        <v>0</v>
      </c>
      <c r="I263" s="154">
        <f>SUM(Table113[[#This Row],[P E M]:[C E F]])</f>
        <v>46</v>
      </c>
      <c r="J263" s="154" t="str">
        <f>IF(Table113[[#This Row],[T E]]&gt;=101,"Large",IF(Table113[[#This Row],[T E]]&gt;=51,"Medium",IF(Table113[[#This Row],[T E]]&gt;=11,"Small","Micro")))</f>
        <v>Small</v>
      </c>
      <c r="K263" s="154" t="s">
        <v>2212</v>
      </c>
      <c r="L263" s="154">
        <v>34</v>
      </c>
      <c r="M263" s="160">
        <v>12</v>
      </c>
      <c r="N263" s="158">
        <f>Table113[[#This Row],[Small Holders
M]]+Table113[[#This Row],[Small Holder 
F]]</f>
        <v>46</v>
      </c>
      <c r="O263" s="159" t="s">
        <v>1070</v>
      </c>
    </row>
    <row r="264" spans="1:15" ht="16.2" customHeight="1" x14ac:dyDescent="0.5">
      <c r="A264" s="154" t="s">
        <v>2000</v>
      </c>
      <c r="B264" s="153">
        <v>263</v>
      </c>
      <c r="C264" s="155" t="s">
        <v>75</v>
      </c>
      <c r="D264" s="154" t="s">
        <v>1106</v>
      </c>
      <c r="E264" s="154"/>
      <c r="F264" s="160"/>
      <c r="G264" s="154"/>
      <c r="H264" s="154">
        <v>11</v>
      </c>
      <c r="I264" s="154">
        <f>SUM(Table113[[#This Row],[P E M]:[C E F]])</f>
        <v>11</v>
      </c>
      <c r="J264" s="161" t="str">
        <f>IF(Table113[[#This Row],[T E]]&gt;=101,"Large",IF(Table113[[#This Row],[T E]]&gt;=51,"Medium",IF(Table113[[#This Row],[T E]]&gt;=11,"Small","Micro")))</f>
        <v>Small</v>
      </c>
      <c r="K264" s="154" t="s">
        <v>1138</v>
      </c>
      <c r="L264" s="154">
        <v>252</v>
      </c>
      <c r="M264" s="160">
        <v>145</v>
      </c>
      <c r="N264" s="158">
        <f>Table113[[#This Row],[Small Holders
M]]+Table113[[#This Row],[Small Holder 
F]]</f>
        <v>397</v>
      </c>
      <c r="O264" s="159" t="s">
        <v>1070</v>
      </c>
    </row>
    <row r="265" spans="1:15" ht="16.2" customHeight="1" x14ac:dyDescent="0.5">
      <c r="A265" s="178" t="s">
        <v>1679</v>
      </c>
      <c r="B265" s="153">
        <v>264</v>
      </c>
      <c r="C265" s="155" t="s">
        <v>75</v>
      </c>
      <c r="D265" s="154" t="s">
        <v>1672</v>
      </c>
      <c r="E265" s="154"/>
      <c r="F265" s="160"/>
      <c r="G265" s="154"/>
      <c r="H265" s="154">
        <v>11</v>
      </c>
      <c r="I265" s="154">
        <f>SUM(Table113[[#This Row],[P E M]:[C E F]])</f>
        <v>11</v>
      </c>
      <c r="J265" s="154" t="str">
        <f>IF(Table113[[#This Row],[T E]]&gt;=101,"Large",IF(Table113[[#This Row],[T E]]&gt;=51,"Medium",IF(Table113[[#This Row],[T E]]&gt;=11,"Small","Micro")))</f>
        <v>Small</v>
      </c>
      <c r="K265" s="154" t="s">
        <v>1680</v>
      </c>
      <c r="L265" s="154">
        <v>14</v>
      </c>
      <c r="M265" s="160">
        <v>7</v>
      </c>
      <c r="N265" s="158">
        <f>Table113[[#This Row],[Small Holders
M]]+Table113[[#This Row],[Small Holder 
F]]</f>
        <v>21</v>
      </c>
      <c r="O265" s="159" t="s">
        <v>1070</v>
      </c>
    </row>
    <row r="266" spans="1:15" ht="16.2" customHeight="1" x14ac:dyDescent="0.5">
      <c r="A266" s="178" t="s">
        <v>1671</v>
      </c>
      <c r="B266" s="153">
        <v>265</v>
      </c>
      <c r="C266" s="155" t="s">
        <v>1094</v>
      </c>
      <c r="D266" s="154" t="s">
        <v>1672</v>
      </c>
      <c r="E266" s="154"/>
      <c r="F266" s="160"/>
      <c r="G266" s="154"/>
      <c r="H266" s="154">
        <v>11</v>
      </c>
      <c r="I266" s="154">
        <f>SUM(Table113[[#This Row],[P E M]:[C E F]])</f>
        <v>11</v>
      </c>
      <c r="J266" s="154" t="str">
        <f>IF(Table113[[#This Row],[T E]]&gt;=101,"Large",IF(Table113[[#This Row],[T E]]&gt;=51,"Medium",IF(Table113[[#This Row],[T E]]&gt;=11,"Small","Micro")))</f>
        <v>Small</v>
      </c>
      <c r="K266" s="154" t="s">
        <v>1673</v>
      </c>
      <c r="L266" s="154">
        <v>11</v>
      </c>
      <c r="M266" s="160">
        <v>6</v>
      </c>
      <c r="N266" s="158">
        <f>Table113[[#This Row],[Small Holders
M]]+Table113[[#This Row],[Small Holder 
F]]</f>
        <v>17</v>
      </c>
      <c r="O266" s="159" t="s">
        <v>1070</v>
      </c>
    </row>
    <row r="267" spans="1:15" ht="16.2" customHeight="1" x14ac:dyDescent="0.5">
      <c r="A267" s="178" t="s">
        <v>1474</v>
      </c>
      <c r="B267" s="153">
        <v>266</v>
      </c>
      <c r="C267" s="155" t="s">
        <v>75</v>
      </c>
      <c r="D267" s="154" t="s">
        <v>1296</v>
      </c>
      <c r="E267" s="154"/>
      <c r="F267" s="160"/>
      <c r="G267" s="154"/>
      <c r="H267" s="154">
        <v>11</v>
      </c>
      <c r="I267" s="154">
        <f>SUM(Table113[[#This Row],[P E M]:[C E F]])</f>
        <v>11</v>
      </c>
      <c r="J267" s="154" t="str">
        <f>IF(Table113[[#This Row],[T E]]&gt;=101,"Large",IF(Table113[[#This Row],[T E]]&gt;=51,"Medium",IF(Table113[[#This Row],[T E]]&gt;=11,"Small","Micro")))</f>
        <v>Small</v>
      </c>
      <c r="K267" s="154" t="s">
        <v>1475</v>
      </c>
      <c r="L267" s="154">
        <v>43</v>
      </c>
      <c r="M267" s="160">
        <v>13</v>
      </c>
      <c r="N267" s="165">
        <f>Table113[[#This Row],[Small Holders
M]]+Table113[[#This Row],[Small Holder 
F]]</f>
        <v>56</v>
      </c>
      <c r="O267" s="159" t="s">
        <v>1070</v>
      </c>
    </row>
    <row r="268" spans="1:15" ht="16.2" customHeight="1" x14ac:dyDescent="0.5">
      <c r="A268" s="178" t="s">
        <v>1313</v>
      </c>
      <c r="B268" s="153">
        <v>267</v>
      </c>
      <c r="C268" s="155" t="s">
        <v>75</v>
      </c>
      <c r="D268" s="154" t="s">
        <v>1130</v>
      </c>
      <c r="E268" s="154"/>
      <c r="F268" s="160"/>
      <c r="G268" s="154"/>
      <c r="H268" s="154">
        <v>11</v>
      </c>
      <c r="I268" s="154">
        <f>SUM(Table113[[#This Row],[P E M]:[C E F]])</f>
        <v>11</v>
      </c>
      <c r="J268" s="154" t="str">
        <f>IF(Table113[[#This Row],[T E]]&gt;=101,"Large",IF(Table113[[#This Row],[T E]]&gt;=51,"Medium",IF(Table113[[#This Row],[T E]]&gt;=11,"Small","Micro")))</f>
        <v>Small</v>
      </c>
      <c r="K268" s="154" t="s">
        <v>1131</v>
      </c>
      <c r="L268" s="154">
        <v>22</v>
      </c>
      <c r="M268" s="160">
        <v>14</v>
      </c>
      <c r="N268" s="164">
        <f>Table113[[#This Row],[Small Holders
M]]+Table113[[#This Row],[Small Holder 
F]]</f>
        <v>36</v>
      </c>
      <c r="O268" s="159" t="s">
        <v>1070</v>
      </c>
    </row>
    <row r="269" spans="1:15" ht="16.2" customHeight="1" x14ac:dyDescent="0.5">
      <c r="A269" s="163" t="s">
        <v>1096</v>
      </c>
      <c r="B269" s="153">
        <v>268</v>
      </c>
      <c r="C269" s="162" t="s">
        <v>75</v>
      </c>
      <c r="D269" s="154" t="s">
        <v>1083</v>
      </c>
      <c r="E269" s="163">
        <v>6</v>
      </c>
      <c r="F269" s="156">
        <v>14</v>
      </c>
      <c r="G269" s="154">
        <v>0</v>
      </c>
      <c r="H269" s="154">
        <v>0</v>
      </c>
      <c r="I269" s="154">
        <f>SUM(Table113[[#This Row],[P E M]:[C E F]])</f>
        <v>20</v>
      </c>
      <c r="J269" s="154" t="str">
        <f>IF(Table113[[#This Row],[T E]]&gt;=101,"Large",IF(Table113[[#This Row],[T E]]&gt;=51,"Medium",IF(Table113[[#This Row],[T E]]&gt;=11,"Small","Micro")))</f>
        <v>Small</v>
      </c>
      <c r="K269" s="154" t="s">
        <v>1097</v>
      </c>
      <c r="L269" s="154">
        <v>36</v>
      </c>
      <c r="M269" s="160">
        <v>12</v>
      </c>
      <c r="N269" s="164">
        <f>Table113[[#This Row],[Small Holders
M]]+Table113[[#This Row],[Small Holder 
F]]</f>
        <v>48</v>
      </c>
      <c r="O269" s="159" t="s">
        <v>1066</v>
      </c>
    </row>
    <row r="270" spans="1:15" ht="16.2" customHeight="1" x14ac:dyDescent="0.5">
      <c r="A270" s="163" t="s">
        <v>1794</v>
      </c>
      <c r="B270" s="153">
        <v>269</v>
      </c>
      <c r="C270" s="162" t="s">
        <v>75</v>
      </c>
      <c r="D270" s="154" t="s">
        <v>1083</v>
      </c>
      <c r="E270" s="163">
        <v>4</v>
      </c>
      <c r="F270" s="156">
        <v>14</v>
      </c>
      <c r="G270" s="154">
        <v>0</v>
      </c>
      <c r="H270" s="154">
        <v>0</v>
      </c>
      <c r="I270" s="154">
        <f>SUM(Table113[[#This Row],[P E M]:[C E F]])</f>
        <v>18</v>
      </c>
      <c r="J270" s="154" t="str">
        <f>IF(Table113[[#This Row],[T E]]&gt;=101,"Large",IF(Table113[[#This Row],[T E]]&gt;=51,"Medium",IF(Table113[[#This Row],[T E]]&gt;=11,"Small","Micro")))</f>
        <v>Small</v>
      </c>
      <c r="K270" s="154" t="s">
        <v>1703</v>
      </c>
      <c r="L270" s="154">
        <v>4</v>
      </c>
      <c r="M270" s="160">
        <v>14</v>
      </c>
      <c r="N270" s="233">
        <f>Table113[[#This Row],[Small Holders
M]]+Table113[[#This Row],[Small Holder 
F]]</f>
        <v>18</v>
      </c>
      <c r="O270" s="159" t="s">
        <v>1066</v>
      </c>
    </row>
    <row r="271" spans="1:15" ht="16.2" customHeight="1" x14ac:dyDescent="0.5">
      <c r="A271" s="163" t="s">
        <v>2300</v>
      </c>
      <c r="B271" s="153">
        <v>270</v>
      </c>
      <c r="C271" s="162" t="s">
        <v>75</v>
      </c>
      <c r="D271" s="154" t="s">
        <v>1083</v>
      </c>
      <c r="E271" s="163">
        <v>7</v>
      </c>
      <c r="F271" s="156">
        <v>25</v>
      </c>
      <c r="G271" s="154">
        <v>0</v>
      </c>
      <c r="H271" s="154">
        <v>0</v>
      </c>
      <c r="I271" s="154">
        <f>SUM(Table113[[#This Row],[P E M]:[C E F]])</f>
        <v>32</v>
      </c>
      <c r="J271" s="154" t="str">
        <f>IF(Table113[[#This Row],[T E]]&gt;=101,"Large",IF(Table113[[#This Row],[T E]]&gt;=51,"Medium",IF(Table113[[#This Row],[T E]]&gt;=11,"Small","Micro")))</f>
        <v>Small</v>
      </c>
      <c r="K271" s="154" t="s">
        <v>2301</v>
      </c>
      <c r="L271" s="154">
        <v>7</v>
      </c>
      <c r="M271" s="160">
        <v>25</v>
      </c>
      <c r="N271" s="233">
        <f>Table113[[#This Row],[Small Holders
M]]+Table113[[#This Row],[Small Holder 
F]]</f>
        <v>32</v>
      </c>
      <c r="O271" s="159" t="s">
        <v>1066</v>
      </c>
    </row>
    <row r="272" spans="1:15" ht="16.2" customHeight="1" x14ac:dyDescent="0.5">
      <c r="A272" s="163" t="s">
        <v>1389</v>
      </c>
      <c r="B272" s="153">
        <v>271</v>
      </c>
      <c r="C272" s="162" t="s">
        <v>75</v>
      </c>
      <c r="D272" s="154" t="s">
        <v>1083</v>
      </c>
      <c r="E272" s="163">
        <v>9</v>
      </c>
      <c r="F272" s="156">
        <v>25</v>
      </c>
      <c r="G272" s="154">
        <v>0</v>
      </c>
      <c r="H272" s="154">
        <v>0</v>
      </c>
      <c r="I272" s="154">
        <f>SUM(Table113[[#This Row],[P E M]:[C E F]])</f>
        <v>34</v>
      </c>
      <c r="J272" s="154" t="str">
        <f>IF(Table113[[#This Row],[T E]]&gt;=101,"Large",IF(Table113[[#This Row],[T E]]&gt;=51,"Medium",IF(Table113[[#This Row],[T E]]&gt;=11,"Small","Micro")))</f>
        <v>Small</v>
      </c>
      <c r="K272" s="154" t="s">
        <v>1390</v>
      </c>
      <c r="L272" s="154">
        <v>56</v>
      </c>
      <c r="M272" s="160">
        <v>17</v>
      </c>
      <c r="N272" s="164">
        <f>Table113[[#This Row],[Small Holders
M]]+Table113[[#This Row],[Small Holder 
F]]</f>
        <v>73</v>
      </c>
      <c r="O272" s="159" t="s">
        <v>1095</v>
      </c>
    </row>
    <row r="273" spans="1:15" ht="16.2" customHeight="1" x14ac:dyDescent="0.5">
      <c r="A273" s="163" t="s">
        <v>1103</v>
      </c>
      <c r="B273" s="153">
        <v>272</v>
      </c>
      <c r="C273" s="162" t="s">
        <v>75</v>
      </c>
      <c r="D273" s="154" t="s">
        <v>1083</v>
      </c>
      <c r="E273" s="163">
        <v>3</v>
      </c>
      <c r="F273" s="156">
        <v>11</v>
      </c>
      <c r="G273" s="154">
        <v>0</v>
      </c>
      <c r="H273" s="154">
        <v>0</v>
      </c>
      <c r="I273" s="154">
        <f>SUM(Table113[[#This Row],[P E M]:[C E F]])</f>
        <v>14</v>
      </c>
      <c r="J273" s="154" t="str">
        <f>IF(Table113[[#This Row],[T E]]&gt;=101,"Large",IF(Table113[[#This Row],[T E]]&gt;=51,"Medium",IF(Table113[[#This Row],[T E]]&gt;=11,"Small","Micro")))</f>
        <v>Small</v>
      </c>
      <c r="K273" s="154" t="s">
        <v>1104</v>
      </c>
      <c r="L273" s="154">
        <v>11</v>
      </c>
      <c r="M273" s="160">
        <v>2</v>
      </c>
      <c r="N273" s="158">
        <f>Table113[[#This Row],[Small Holders
M]]+Table113[[#This Row],[Small Holder 
F]]</f>
        <v>13</v>
      </c>
      <c r="O273" s="159" t="s">
        <v>1066</v>
      </c>
    </row>
    <row r="274" spans="1:15" ht="16.2" customHeight="1" x14ac:dyDescent="0.5">
      <c r="A274" s="163" t="s">
        <v>1413</v>
      </c>
      <c r="B274" s="153">
        <v>273</v>
      </c>
      <c r="C274" s="162" t="s">
        <v>75</v>
      </c>
      <c r="D274" s="154" t="s">
        <v>1083</v>
      </c>
      <c r="E274" s="163">
        <v>8</v>
      </c>
      <c r="F274" s="156">
        <v>15</v>
      </c>
      <c r="G274" s="154">
        <v>0</v>
      </c>
      <c r="H274" s="154">
        <v>0</v>
      </c>
      <c r="I274" s="154">
        <f>SUM(Table113[[#This Row],[P E M]:[C E F]])</f>
        <v>23</v>
      </c>
      <c r="J274" s="154" t="str">
        <f>IF(Table113[[#This Row],[T E]]&gt;=101,"Large",IF(Table113[[#This Row],[T E]]&gt;=51,"Medium",IF(Table113[[#This Row],[T E]]&gt;=11,"Small","Micro")))</f>
        <v>Small</v>
      </c>
      <c r="K274" s="154" t="s">
        <v>1104</v>
      </c>
      <c r="L274" s="154">
        <v>27</v>
      </c>
      <c r="M274" s="160">
        <v>13</v>
      </c>
      <c r="N274" s="166">
        <f>Table113[[#This Row],[Small Holders
M]]+Table113[[#This Row],[Small Holder 
F]]</f>
        <v>40</v>
      </c>
      <c r="O274" s="159" t="s">
        <v>1070</v>
      </c>
    </row>
    <row r="275" spans="1:15" ht="16.2" customHeight="1" x14ac:dyDescent="0.5">
      <c r="A275" s="163" t="s">
        <v>1386</v>
      </c>
      <c r="B275" s="153">
        <v>274</v>
      </c>
      <c r="C275" s="162" t="s">
        <v>75</v>
      </c>
      <c r="D275" s="154" t="s">
        <v>1083</v>
      </c>
      <c r="E275" s="163">
        <v>3</v>
      </c>
      <c r="F275" s="156">
        <v>13</v>
      </c>
      <c r="G275" s="154">
        <v>0</v>
      </c>
      <c r="H275" s="154">
        <v>0</v>
      </c>
      <c r="I275" s="154">
        <f>SUM(Table113[[#This Row],[P E M]:[C E F]])</f>
        <v>16</v>
      </c>
      <c r="J275" s="154" t="str">
        <f>IF(Table113[[#This Row],[T E]]&gt;=101,"Large",IF(Table113[[#This Row],[T E]]&gt;=51,"Medium",IF(Table113[[#This Row],[T E]]&gt;=11,"Small","Micro")))</f>
        <v>Small</v>
      </c>
      <c r="K275" s="154" t="s">
        <v>1104</v>
      </c>
      <c r="L275" s="154">
        <v>26</v>
      </c>
      <c r="M275" s="160">
        <v>2</v>
      </c>
      <c r="N275" s="170">
        <f>Table113[[#This Row],[Small Holders
M]]+Table113[[#This Row],[Small Holder 
F]]</f>
        <v>28</v>
      </c>
      <c r="O275" s="159" t="s">
        <v>1070</v>
      </c>
    </row>
    <row r="276" spans="1:15" ht="16.2" customHeight="1" x14ac:dyDescent="0.5">
      <c r="A276" s="163" t="s">
        <v>1222</v>
      </c>
      <c r="B276" s="153">
        <v>275</v>
      </c>
      <c r="C276" s="162" t="s">
        <v>1094</v>
      </c>
      <c r="D276" s="154" t="s">
        <v>1083</v>
      </c>
      <c r="E276" s="163">
        <v>11</v>
      </c>
      <c r="F276" s="156">
        <v>23</v>
      </c>
      <c r="G276" s="154">
        <v>0</v>
      </c>
      <c r="H276" s="154">
        <v>0</v>
      </c>
      <c r="I276" s="154">
        <f>SUM(Table113[[#This Row],[P E M]:[C E F]])</f>
        <v>34</v>
      </c>
      <c r="J276" s="154" t="str">
        <f>IF(Table113[[#This Row],[T E]]&gt;=101,"Large",IF(Table113[[#This Row],[T E]]&gt;=51,"Medium",IF(Table113[[#This Row],[T E]]&gt;=11,"Small","Micro")))</f>
        <v>Small</v>
      </c>
      <c r="K276" s="154" t="s">
        <v>1104</v>
      </c>
      <c r="L276" s="154">
        <v>26</v>
      </c>
      <c r="M276" s="160">
        <v>17</v>
      </c>
      <c r="N276" s="164">
        <f>Table113[[#This Row],[Small Holders
M]]+Table113[[#This Row],[Small Holder 
F]]</f>
        <v>43</v>
      </c>
      <c r="O276" s="159" t="s">
        <v>1070</v>
      </c>
    </row>
    <row r="277" spans="1:15" ht="16.2" customHeight="1" x14ac:dyDescent="0.5">
      <c r="A277" s="163" t="s">
        <v>1331</v>
      </c>
      <c r="B277" s="153">
        <v>276</v>
      </c>
      <c r="C277" s="162" t="s">
        <v>75</v>
      </c>
      <c r="D277" s="154" t="s">
        <v>1083</v>
      </c>
      <c r="E277" s="163">
        <v>3</v>
      </c>
      <c r="F277" s="156">
        <v>12</v>
      </c>
      <c r="G277" s="154">
        <v>0</v>
      </c>
      <c r="H277" s="154">
        <v>0</v>
      </c>
      <c r="I277" s="154">
        <f>SUM(Table113[[#This Row],[P E M]:[C E F]])</f>
        <v>15</v>
      </c>
      <c r="J277" s="154" t="str">
        <f>IF(Table113[[#This Row],[T E]]&gt;=101,"Large",IF(Table113[[#This Row],[T E]]&gt;=51,"Medium",IF(Table113[[#This Row],[T E]]&gt;=11,"Small","Micro")))</f>
        <v>Small</v>
      </c>
      <c r="K277" s="154" t="s">
        <v>1198</v>
      </c>
      <c r="L277" s="154">
        <v>21</v>
      </c>
      <c r="M277" s="160">
        <v>8</v>
      </c>
      <c r="N277" s="170">
        <f>Table113[[#This Row],[Small Holders
M]]+Table113[[#This Row],[Small Holder 
F]]</f>
        <v>29</v>
      </c>
      <c r="O277" s="159" t="s">
        <v>1070</v>
      </c>
    </row>
    <row r="278" spans="1:15" ht="16.2" customHeight="1" x14ac:dyDescent="0.5">
      <c r="A278" s="163" t="s">
        <v>2148</v>
      </c>
      <c r="B278" s="153">
        <v>277</v>
      </c>
      <c r="C278" s="162" t="s">
        <v>1094</v>
      </c>
      <c r="D278" s="154" t="s">
        <v>1083</v>
      </c>
      <c r="E278" s="163">
        <v>8</v>
      </c>
      <c r="F278" s="156">
        <v>19</v>
      </c>
      <c r="G278" s="154">
        <v>0</v>
      </c>
      <c r="H278" s="154">
        <v>0</v>
      </c>
      <c r="I278" s="154">
        <f>SUM(Table113[[#This Row],[P E M]:[C E F]])</f>
        <v>27</v>
      </c>
      <c r="J278" s="154" t="str">
        <f>IF(Table113[[#This Row],[T E]]&gt;=101,"Large",IF(Table113[[#This Row],[T E]]&gt;=51,"Medium",IF(Table113[[#This Row],[T E]]&gt;=11,"Small","Micro")))</f>
        <v>Small</v>
      </c>
      <c r="K278" s="154" t="s">
        <v>1143</v>
      </c>
      <c r="L278" s="154">
        <v>8</v>
      </c>
      <c r="M278" s="160">
        <v>19</v>
      </c>
      <c r="N278" s="233">
        <f>Table113[[#This Row],[Small Holders
M]]+Table113[[#This Row],[Small Holder 
F]]</f>
        <v>27</v>
      </c>
      <c r="O278" s="159" t="s">
        <v>1095</v>
      </c>
    </row>
    <row r="279" spans="1:15" ht="16.2" customHeight="1" x14ac:dyDescent="0.5">
      <c r="A279" s="163" t="s">
        <v>2280</v>
      </c>
      <c r="B279" s="153">
        <v>278</v>
      </c>
      <c r="C279" s="162" t="s">
        <v>1094</v>
      </c>
      <c r="D279" s="154" t="s">
        <v>1083</v>
      </c>
      <c r="E279" s="163">
        <v>5</v>
      </c>
      <c r="F279" s="156">
        <v>15</v>
      </c>
      <c r="G279" s="154">
        <v>0</v>
      </c>
      <c r="H279" s="154">
        <v>0</v>
      </c>
      <c r="I279" s="154">
        <f>SUM(Table113[[#This Row],[P E M]:[C E F]])</f>
        <v>20</v>
      </c>
      <c r="J279" s="154" t="str">
        <f>IF(Table113[[#This Row],[T E]]&gt;=101,"Large",IF(Table113[[#This Row],[T E]]&gt;=51,"Medium",IF(Table113[[#This Row],[T E]]&gt;=11,"Small","Micro")))</f>
        <v>Small</v>
      </c>
      <c r="K279" s="154" t="s">
        <v>1143</v>
      </c>
      <c r="L279" s="154">
        <v>5</v>
      </c>
      <c r="M279" s="160">
        <v>15</v>
      </c>
      <c r="N279" s="233">
        <f>Table113[[#This Row],[Small Holders
M]]+Table113[[#This Row],[Small Holder 
F]]</f>
        <v>20</v>
      </c>
      <c r="O279" s="159" t="s">
        <v>1095</v>
      </c>
    </row>
    <row r="280" spans="1:15" ht="16.2" customHeight="1" x14ac:dyDescent="0.5">
      <c r="A280" s="163" t="s">
        <v>2281</v>
      </c>
      <c r="B280" s="153">
        <v>279</v>
      </c>
      <c r="C280" s="162" t="s">
        <v>75</v>
      </c>
      <c r="D280" s="154" t="s">
        <v>1083</v>
      </c>
      <c r="E280" s="163">
        <v>4</v>
      </c>
      <c r="F280" s="156">
        <v>23</v>
      </c>
      <c r="G280" s="154">
        <v>0</v>
      </c>
      <c r="H280" s="154">
        <v>0</v>
      </c>
      <c r="I280" s="154">
        <f>SUM(Table113[[#This Row],[P E M]:[C E F]])</f>
        <v>27</v>
      </c>
      <c r="J280" s="154" t="str">
        <f>IF(Table113[[#This Row],[T E]]&gt;=101,"Large",IF(Table113[[#This Row],[T E]]&gt;=51,"Medium",IF(Table113[[#This Row],[T E]]&gt;=11,"Small","Micro")))</f>
        <v>Small</v>
      </c>
      <c r="K280" s="154" t="s">
        <v>2282</v>
      </c>
      <c r="L280" s="154">
        <v>4</v>
      </c>
      <c r="M280" s="160">
        <v>23</v>
      </c>
      <c r="N280" s="233">
        <f>Table113[[#This Row],[Small Holders
M]]+Table113[[#This Row],[Small Holder 
F]]</f>
        <v>27</v>
      </c>
      <c r="O280" s="159" t="s">
        <v>1066</v>
      </c>
    </row>
    <row r="281" spans="1:15" ht="16.2" customHeight="1" x14ac:dyDescent="0.5">
      <c r="A281" s="163" t="s">
        <v>1365</v>
      </c>
      <c r="B281" s="153">
        <v>280</v>
      </c>
      <c r="C281" s="162" t="s">
        <v>75</v>
      </c>
      <c r="D281" s="154" t="s">
        <v>1083</v>
      </c>
      <c r="E281" s="163">
        <v>8</v>
      </c>
      <c r="F281" s="156">
        <v>15</v>
      </c>
      <c r="G281" s="154">
        <v>0</v>
      </c>
      <c r="H281" s="154">
        <v>0</v>
      </c>
      <c r="I281" s="154">
        <f>SUM(Table113[[#This Row],[P E M]:[C E F]])</f>
        <v>23</v>
      </c>
      <c r="J281" s="154" t="str">
        <f>IF(Table113[[#This Row],[T E]]&gt;=101,"Large",IF(Table113[[#This Row],[T E]]&gt;=51,"Medium",IF(Table113[[#This Row],[T E]]&gt;=11,"Small","Micro")))</f>
        <v>Small</v>
      </c>
      <c r="K281" s="154" t="s">
        <v>1348</v>
      </c>
      <c r="L281" s="154">
        <v>26</v>
      </c>
      <c r="M281" s="160">
        <v>24</v>
      </c>
      <c r="N281" s="165">
        <f>Table113[[#This Row],[Small Holders
M]]+Table113[[#This Row],[Small Holder 
F]]</f>
        <v>50</v>
      </c>
      <c r="O281" s="159" t="s">
        <v>1066</v>
      </c>
    </row>
    <row r="282" spans="1:15" ht="16.2" customHeight="1" x14ac:dyDescent="0.5">
      <c r="A282" s="163" t="s">
        <v>1382</v>
      </c>
      <c r="B282" s="153">
        <v>281</v>
      </c>
      <c r="C282" s="162" t="s">
        <v>75</v>
      </c>
      <c r="D282" s="154" t="s">
        <v>1083</v>
      </c>
      <c r="E282" s="163">
        <v>3</v>
      </c>
      <c r="F282" s="156">
        <v>14</v>
      </c>
      <c r="G282" s="154">
        <v>0</v>
      </c>
      <c r="H282" s="154">
        <v>0</v>
      </c>
      <c r="I282" s="154">
        <f>SUM(Table113[[#This Row],[P E M]:[C E F]])</f>
        <v>17</v>
      </c>
      <c r="J282" s="154" t="str">
        <f>IF(Table113[[#This Row],[T E]]&gt;=101,"Large",IF(Table113[[#This Row],[T E]]&gt;=51,"Medium",IF(Table113[[#This Row],[T E]]&gt;=11,"Small","Micro")))</f>
        <v>Small</v>
      </c>
      <c r="K282" s="154" t="s">
        <v>1383</v>
      </c>
      <c r="L282" s="154">
        <v>23</v>
      </c>
      <c r="M282" s="160">
        <v>8</v>
      </c>
      <c r="N282" s="166">
        <f>Table113[[#This Row],[Small Holders
M]]+Table113[[#This Row],[Small Holder 
F]]</f>
        <v>31</v>
      </c>
      <c r="O282" s="159" t="s">
        <v>1066</v>
      </c>
    </row>
    <row r="283" spans="1:15" ht="16.2" customHeight="1" x14ac:dyDescent="0.5">
      <c r="A283" s="163" t="s">
        <v>1343</v>
      </c>
      <c r="B283" s="153">
        <v>282</v>
      </c>
      <c r="C283" s="162" t="s">
        <v>1094</v>
      </c>
      <c r="D283" s="154" t="s">
        <v>1083</v>
      </c>
      <c r="E283" s="163">
        <v>9</v>
      </c>
      <c r="F283" s="156">
        <v>15</v>
      </c>
      <c r="G283" s="154">
        <v>0</v>
      </c>
      <c r="H283" s="154">
        <v>0</v>
      </c>
      <c r="I283" s="154">
        <f>SUM(Table113[[#This Row],[P E M]:[C E F]])</f>
        <v>24</v>
      </c>
      <c r="J283" s="154" t="str">
        <f>IF(Table113[[#This Row],[T E]]&gt;=101,"Large",IF(Table113[[#This Row],[T E]]&gt;=51,"Medium",IF(Table113[[#This Row],[T E]]&gt;=11,"Small","Micro")))</f>
        <v>Small</v>
      </c>
      <c r="K283" s="154" t="s">
        <v>1344</v>
      </c>
      <c r="L283" s="154">
        <v>3</v>
      </c>
      <c r="M283" s="160">
        <v>9</v>
      </c>
      <c r="N283" s="158">
        <f>Table113[[#This Row],[Small Holders
M]]+Table113[[#This Row],[Small Holder 
F]]</f>
        <v>12</v>
      </c>
      <c r="O283" s="159" t="s">
        <v>1095</v>
      </c>
    </row>
    <row r="284" spans="1:15" ht="16.2" customHeight="1" x14ac:dyDescent="0.5">
      <c r="A284" s="163" t="s">
        <v>1888</v>
      </c>
      <c r="B284" s="153">
        <v>283</v>
      </c>
      <c r="C284" s="162" t="s">
        <v>1094</v>
      </c>
      <c r="D284" s="154" t="s">
        <v>1083</v>
      </c>
      <c r="E284" s="163">
        <v>10</v>
      </c>
      <c r="F284" s="156">
        <v>28</v>
      </c>
      <c r="G284" s="154">
        <v>0</v>
      </c>
      <c r="H284" s="154">
        <v>0</v>
      </c>
      <c r="I284" s="154">
        <f>SUM(Table113[[#This Row],[P E M]:[C E F]])</f>
        <v>38</v>
      </c>
      <c r="J284" s="154" t="str">
        <f>IF(Table113[[#This Row],[T E]]&gt;=101,"Large",IF(Table113[[#This Row],[T E]]&gt;=51,"Medium",IF(Table113[[#This Row],[T E]]&gt;=11,"Small","Micro")))</f>
        <v>Small</v>
      </c>
      <c r="K284" s="154" t="s">
        <v>1344</v>
      </c>
      <c r="L284" s="154">
        <v>10</v>
      </c>
      <c r="M284" s="160">
        <v>28</v>
      </c>
      <c r="N284" s="233">
        <f>Table113[[#This Row],[Small Holders
M]]+Table113[[#This Row],[Small Holder 
F]]</f>
        <v>38</v>
      </c>
      <c r="O284" s="159" t="s">
        <v>1095</v>
      </c>
    </row>
    <row r="285" spans="1:15" ht="16.2" customHeight="1" x14ac:dyDescent="0.5">
      <c r="A285" s="163" t="s">
        <v>1891</v>
      </c>
      <c r="B285" s="153">
        <v>284</v>
      </c>
      <c r="C285" s="162" t="s">
        <v>1094</v>
      </c>
      <c r="D285" s="154" t="s">
        <v>1083</v>
      </c>
      <c r="E285" s="163">
        <v>9</v>
      </c>
      <c r="F285" s="156">
        <v>25</v>
      </c>
      <c r="G285" s="154">
        <v>0</v>
      </c>
      <c r="H285" s="154">
        <v>0</v>
      </c>
      <c r="I285" s="154">
        <f>SUM(Table113[[#This Row],[P E M]:[C E F]])</f>
        <v>34</v>
      </c>
      <c r="J285" s="154" t="str">
        <f>IF(Table113[[#This Row],[T E]]&gt;=101,"Large",IF(Table113[[#This Row],[T E]]&gt;=51,"Medium",IF(Table113[[#This Row],[T E]]&gt;=11,"Small","Micro")))</f>
        <v>Small</v>
      </c>
      <c r="K285" s="154" t="s">
        <v>1344</v>
      </c>
      <c r="L285" s="154">
        <v>9</v>
      </c>
      <c r="M285" s="160">
        <v>25</v>
      </c>
      <c r="N285" s="233">
        <f>Table113[[#This Row],[Small Holders
M]]+Table113[[#This Row],[Small Holder 
F]]</f>
        <v>34</v>
      </c>
      <c r="O285" s="159" t="s">
        <v>1095</v>
      </c>
    </row>
    <row r="286" spans="1:15" ht="16.2" customHeight="1" x14ac:dyDescent="0.5">
      <c r="A286" s="163" t="s">
        <v>1892</v>
      </c>
      <c r="B286" s="153">
        <v>285</v>
      </c>
      <c r="C286" s="162" t="s">
        <v>1094</v>
      </c>
      <c r="D286" s="154" t="s">
        <v>1083</v>
      </c>
      <c r="E286" s="163">
        <v>7</v>
      </c>
      <c r="F286" s="156">
        <v>24</v>
      </c>
      <c r="G286" s="154">
        <v>0</v>
      </c>
      <c r="H286" s="154">
        <v>0</v>
      </c>
      <c r="I286" s="154">
        <f>SUM(Table113[[#This Row],[P E M]:[C E F]])</f>
        <v>31</v>
      </c>
      <c r="J286" s="154" t="str">
        <f>IF(Table113[[#This Row],[T E]]&gt;=101,"Large",IF(Table113[[#This Row],[T E]]&gt;=51,"Medium",IF(Table113[[#This Row],[T E]]&gt;=11,"Small","Micro")))</f>
        <v>Small</v>
      </c>
      <c r="K286" s="154" t="s">
        <v>1344</v>
      </c>
      <c r="L286" s="154">
        <v>7</v>
      </c>
      <c r="M286" s="160">
        <v>24</v>
      </c>
      <c r="N286" s="233">
        <f>Table113[[#This Row],[Small Holders
M]]+Table113[[#This Row],[Small Holder 
F]]</f>
        <v>31</v>
      </c>
      <c r="O286" s="159" t="s">
        <v>1095</v>
      </c>
    </row>
    <row r="287" spans="1:15" ht="16.2" customHeight="1" x14ac:dyDescent="0.5">
      <c r="A287" s="163" t="s">
        <v>2041</v>
      </c>
      <c r="B287" s="153">
        <v>286</v>
      </c>
      <c r="C287" s="162" t="s">
        <v>1094</v>
      </c>
      <c r="D287" s="154" t="s">
        <v>1083</v>
      </c>
      <c r="E287" s="163">
        <v>9</v>
      </c>
      <c r="F287" s="156">
        <v>13</v>
      </c>
      <c r="G287" s="154">
        <v>0</v>
      </c>
      <c r="H287" s="154">
        <v>0</v>
      </c>
      <c r="I287" s="154">
        <f>SUM(Table113[[#This Row],[P E M]:[C E F]])</f>
        <v>22</v>
      </c>
      <c r="J287" s="154" t="str">
        <f>IF(Table113[[#This Row],[T E]]&gt;=101,"Large",IF(Table113[[#This Row],[T E]]&gt;=51,"Medium",IF(Table113[[#This Row],[T E]]&gt;=11,"Small","Micro")))</f>
        <v>Small</v>
      </c>
      <c r="K287" s="154" t="s">
        <v>1344</v>
      </c>
      <c r="L287" s="154">
        <v>9</v>
      </c>
      <c r="M287" s="160">
        <v>13</v>
      </c>
      <c r="N287" s="233">
        <f>Table113[[#This Row],[Small Holders
M]]+Table113[[#This Row],[Small Holder 
F]]</f>
        <v>22</v>
      </c>
      <c r="O287" s="159" t="s">
        <v>1095</v>
      </c>
    </row>
    <row r="288" spans="1:15" ht="16.2" customHeight="1" x14ac:dyDescent="0.5">
      <c r="A288" s="163" t="s">
        <v>1889</v>
      </c>
      <c r="B288" s="153">
        <v>287</v>
      </c>
      <c r="C288" s="162" t="s">
        <v>1094</v>
      </c>
      <c r="D288" s="154" t="s">
        <v>1083</v>
      </c>
      <c r="E288" s="163">
        <v>9</v>
      </c>
      <c r="F288" s="156">
        <v>24</v>
      </c>
      <c r="G288" s="154">
        <v>0</v>
      </c>
      <c r="H288" s="154">
        <v>0</v>
      </c>
      <c r="I288" s="154">
        <f>SUM(Table113[[#This Row],[P E M]:[C E F]])</f>
        <v>33</v>
      </c>
      <c r="J288" s="154" t="str">
        <f>IF(Table113[[#This Row],[T E]]&gt;=101,"Large",IF(Table113[[#This Row],[T E]]&gt;=51,"Medium",IF(Table113[[#This Row],[T E]]&gt;=11,"Small","Micro")))</f>
        <v>Small</v>
      </c>
      <c r="K288" s="154" t="s">
        <v>1890</v>
      </c>
      <c r="L288" s="154">
        <v>9</v>
      </c>
      <c r="M288" s="160">
        <v>24</v>
      </c>
      <c r="N288" s="233">
        <f>Table113[[#This Row],[Small Holders
M]]+Table113[[#This Row],[Small Holder 
F]]</f>
        <v>33</v>
      </c>
      <c r="O288" s="159" t="s">
        <v>1095</v>
      </c>
    </row>
    <row r="289" spans="1:15" ht="16.2" customHeight="1" x14ac:dyDescent="0.5">
      <c r="A289" s="163" t="s">
        <v>2289</v>
      </c>
      <c r="B289" s="153">
        <v>288</v>
      </c>
      <c r="C289" s="162" t="s">
        <v>1094</v>
      </c>
      <c r="D289" s="154" t="s">
        <v>1083</v>
      </c>
      <c r="E289" s="163">
        <v>13</v>
      </c>
      <c r="F289" s="156">
        <v>28</v>
      </c>
      <c r="G289" s="154">
        <v>0</v>
      </c>
      <c r="H289" s="154">
        <v>0</v>
      </c>
      <c r="I289" s="154">
        <f>SUM(Table113[[#This Row],[P E M]:[C E F]])</f>
        <v>41</v>
      </c>
      <c r="J289" s="154" t="str">
        <f>IF(Table113[[#This Row],[T E]]&gt;=101,"Large",IF(Table113[[#This Row],[T E]]&gt;=51,"Medium",IF(Table113[[#This Row],[T E]]&gt;=11,"Small","Micro")))</f>
        <v>Small</v>
      </c>
      <c r="K289" s="154" t="s">
        <v>1279</v>
      </c>
      <c r="L289" s="154">
        <v>13</v>
      </c>
      <c r="M289" s="160">
        <v>28</v>
      </c>
      <c r="N289" s="233">
        <f>Table113[[#This Row],[Small Holders
M]]+Table113[[#This Row],[Small Holder 
F]]</f>
        <v>41</v>
      </c>
      <c r="O289" s="159" t="s">
        <v>1095</v>
      </c>
    </row>
    <row r="290" spans="1:15" ht="16.2" customHeight="1" x14ac:dyDescent="0.5">
      <c r="A290" s="163" t="s">
        <v>1327</v>
      </c>
      <c r="B290" s="153">
        <v>289</v>
      </c>
      <c r="C290" s="162" t="s">
        <v>75</v>
      </c>
      <c r="D290" s="154" t="s">
        <v>1083</v>
      </c>
      <c r="E290" s="163">
        <v>8</v>
      </c>
      <c r="F290" s="156">
        <v>19</v>
      </c>
      <c r="G290" s="154">
        <v>0</v>
      </c>
      <c r="H290" s="154">
        <v>0</v>
      </c>
      <c r="I290" s="154">
        <f>SUM(Table113[[#This Row],[P E M]:[C E F]])</f>
        <v>27</v>
      </c>
      <c r="J290" s="154" t="str">
        <f>IF(Table113[[#This Row],[T E]]&gt;=101,"Large",IF(Table113[[#This Row],[T E]]&gt;=51,"Medium",IF(Table113[[#This Row],[T E]]&gt;=11,"Small","Micro")))</f>
        <v>Small</v>
      </c>
      <c r="K290" s="154" t="s">
        <v>1168</v>
      </c>
      <c r="L290" s="154">
        <v>31</v>
      </c>
      <c r="M290" s="160">
        <v>13</v>
      </c>
      <c r="N290" s="164">
        <f>Table113[[#This Row],[Small Holders
M]]+Table113[[#This Row],[Small Holder 
F]]</f>
        <v>44</v>
      </c>
      <c r="O290" s="159" t="s">
        <v>1066</v>
      </c>
    </row>
    <row r="291" spans="1:15" ht="16.2" customHeight="1" x14ac:dyDescent="0.5">
      <c r="A291" s="163" t="s">
        <v>1142</v>
      </c>
      <c r="B291" s="153">
        <v>290</v>
      </c>
      <c r="C291" s="162" t="s">
        <v>75</v>
      </c>
      <c r="D291" s="154" t="s">
        <v>1083</v>
      </c>
      <c r="E291" s="163">
        <v>15</v>
      </c>
      <c r="F291" s="156">
        <v>8</v>
      </c>
      <c r="G291" s="154">
        <v>0</v>
      </c>
      <c r="H291" s="154">
        <v>0</v>
      </c>
      <c r="I291" s="154">
        <f>SUM(Table113[[#This Row],[P E M]:[C E F]])</f>
        <v>23</v>
      </c>
      <c r="J291" s="154" t="str">
        <f>IF(Table113[[#This Row],[T E]]&gt;=101,"Large",IF(Table113[[#This Row],[T E]]&gt;=51,"Medium",IF(Table113[[#This Row],[T E]]&gt;=11,"Small","Micro")))</f>
        <v>Small</v>
      </c>
      <c r="K291" s="154" t="s">
        <v>1143</v>
      </c>
      <c r="L291" s="154">
        <v>34</v>
      </c>
      <c r="M291" s="160">
        <v>16</v>
      </c>
      <c r="N291" s="165">
        <f>Table113[[#This Row],[Small Holders
M]]+Table113[[#This Row],[Small Holder 
F]]</f>
        <v>50</v>
      </c>
      <c r="O291" s="159" t="s">
        <v>1066</v>
      </c>
    </row>
    <row r="292" spans="1:15" ht="16.2" customHeight="1" x14ac:dyDescent="0.5">
      <c r="A292" s="163" t="s">
        <v>2279</v>
      </c>
      <c r="B292" s="153">
        <v>291</v>
      </c>
      <c r="C292" s="162" t="s">
        <v>1094</v>
      </c>
      <c r="D292" s="154" t="s">
        <v>1083</v>
      </c>
      <c r="E292" s="163">
        <v>9</v>
      </c>
      <c r="F292" s="156">
        <v>20</v>
      </c>
      <c r="G292" s="154">
        <v>0</v>
      </c>
      <c r="H292" s="154">
        <v>0</v>
      </c>
      <c r="I292" s="154">
        <f>SUM(Table113[[#This Row],[P E M]:[C E F]])</f>
        <v>29</v>
      </c>
      <c r="J292" s="154" t="str">
        <f>IF(Table113[[#This Row],[T E]]&gt;=101,"Large",IF(Table113[[#This Row],[T E]]&gt;=51,"Medium",IF(Table113[[#This Row],[T E]]&gt;=11,"Small","Micro")))</f>
        <v>Small</v>
      </c>
      <c r="K292" s="154" t="s">
        <v>1168</v>
      </c>
      <c r="L292" s="154">
        <v>9</v>
      </c>
      <c r="M292" s="160">
        <v>20</v>
      </c>
      <c r="N292" s="233">
        <f>Table113[[#This Row],[Small Holders
M]]+Table113[[#This Row],[Small Holder 
F]]</f>
        <v>29</v>
      </c>
      <c r="O292" s="159" t="s">
        <v>1066</v>
      </c>
    </row>
    <row r="293" spans="1:15" ht="16.2" customHeight="1" x14ac:dyDescent="0.5">
      <c r="A293" s="163" t="s">
        <v>1336</v>
      </c>
      <c r="B293" s="153">
        <v>292</v>
      </c>
      <c r="C293" s="162" t="s">
        <v>75</v>
      </c>
      <c r="D293" s="154" t="s">
        <v>1083</v>
      </c>
      <c r="E293" s="163">
        <v>21</v>
      </c>
      <c r="F293" s="156">
        <v>10</v>
      </c>
      <c r="G293" s="154">
        <v>0</v>
      </c>
      <c r="H293" s="154">
        <v>0</v>
      </c>
      <c r="I293" s="154">
        <f>SUM(Table113[[#This Row],[P E M]:[C E F]])</f>
        <v>31</v>
      </c>
      <c r="J293" s="154" t="str">
        <f>IF(Table113[[#This Row],[T E]]&gt;=101,"Large",IF(Table113[[#This Row],[T E]]&gt;=51,"Medium",IF(Table113[[#This Row],[T E]]&gt;=11,"Small","Micro")))</f>
        <v>Small</v>
      </c>
      <c r="K293" s="154" t="s">
        <v>1084</v>
      </c>
      <c r="L293" s="154">
        <v>44</v>
      </c>
      <c r="M293" s="160">
        <v>17</v>
      </c>
      <c r="N293" s="164">
        <f>Table113[[#This Row],[Small Holders
M]]+Table113[[#This Row],[Small Holder 
F]]</f>
        <v>61</v>
      </c>
      <c r="O293" s="159" t="s">
        <v>1066</v>
      </c>
    </row>
    <row r="294" spans="1:15" ht="16.2" customHeight="1" x14ac:dyDescent="0.5">
      <c r="A294" s="163" t="s">
        <v>2114</v>
      </c>
      <c r="B294" s="153">
        <v>293</v>
      </c>
      <c r="C294" s="162" t="s">
        <v>75</v>
      </c>
      <c r="D294" s="154" t="s">
        <v>1083</v>
      </c>
      <c r="E294" s="163">
        <v>11</v>
      </c>
      <c r="F294" s="156">
        <v>22</v>
      </c>
      <c r="G294" s="154">
        <v>0</v>
      </c>
      <c r="H294" s="154">
        <v>0</v>
      </c>
      <c r="I294" s="154">
        <f>SUM(Table113[[#This Row],[P E M]:[C E F]])</f>
        <v>33</v>
      </c>
      <c r="J294" s="154" t="str">
        <f>IF(Table113[[#This Row],[T E]]&gt;=101,"Large",IF(Table113[[#This Row],[T E]]&gt;=51,"Medium",IF(Table113[[#This Row],[T E]]&gt;=11,"Small","Micro")))</f>
        <v>Small</v>
      </c>
      <c r="K294" s="154" t="s">
        <v>2115</v>
      </c>
      <c r="L294" s="154">
        <v>11</v>
      </c>
      <c r="M294" s="160">
        <v>22</v>
      </c>
      <c r="N294" s="233">
        <f>Table113[[#This Row],[Small Holders
M]]+Table113[[#This Row],[Small Holder 
F]]</f>
        <v>33</v>
      </c>
      <c r="O294" s="159" t="s">
        <v>1066</v>
      </c>
    </row>
    <row r="295" spans="1:15" ht="16.2" customHeight="1" x14ac:dyDescent="0.5">
      <c r="A295" s="163" t="s">
        <v>2167</v>
      </c>
      <c r="B295" s="153">
        <v>294</v>
      </c>
      <c r="C295" s="162" t="s">
        <v>1094</v>
      </c>
      <c r="D295" s="154" t="s">
        <v>1083</v>
      </c>
      <c r="E295" s="163">
        <v>6</v>
      </c>
      <c r="F295" s="156">
        <v>11</v>
      </c>
      <c r="G295" s="154">
        <v>0</v>
      </c>
      <c r="H295" s="154">
        <v>0</v>
      </c>
      <c r="I295" s="154">
        <f>SUM(Table113[[#This Row],[P E M]:[C E F]])</f>
        <v>17</v>
      </c>
      <c r="J295" s="154" t="str">
        <f>IF(Table113[[#This Row],[T E]]&gt;=101,"Large",IF(Table113[[#This Row],[T E]]&gt;=51,"Medium",IF(Table113[[#This Row],[T E]]&gt;=11,"Small","Micro")))</f>
        <v>Small</v>
      </c>
      <c r="K295" s="160" t="s">
        <v>1104</v>
      </c>
      <c r="L295" s="154">
        <v>6</v>
      </c>
      <c r="M295" s="160">
        <v>11</v>
      </c>
      <c r="N295" s="233">
        <f>Table113[[#This Row],[Small Holders
M]]+Table113[[#This Row],[Small Holder 
F]]</f>
        <v>17</v>
      </c>
      <c r="O295" s="159" t="s">
        <v>1066</v>
      </c>
    </row>
    <row r="296" spans="1:15" ht="16.2" customHeight="1" x14ac:dyDescent="0.5">
      <c r="A296" s="163" t="s">
        <v>1241</v>
      </c>
      <c r="B296" s="153">
        <v>295</v>
      </c>
      <c r="C296" s="162" t="s">
        <v>1094</v>
      </c>
      <c r="D296" s="154" t="s">
        <v>1083</v>
      </c>
      <c r="E296" s="163">
        <v>9</v>
      </c>
      <c r="F296" s="156">
        <v>18</v>
      </c>
      <c r="G296" s="154">
        <v>0</v>
      </c>
      <c r="H296" s="154">
        <v>0</v>
      </c>
      <c r="I296" s="154">
        <f>SUM(Table113[[#This Row],[P E M]:[C E F]])</f>
        <v>27</v>
      </c>
      <c r="J296" s="154" t="str">
        <f>IF(Table113[[#This Row],[T E]]&gt;=101,"Large",IF(Table113[[#This Row],[T E]]&gt;=51,"Medium",IF(Table113[[#This Row],[T E]]&gt;=11,"Small","Micro")))</f>
        <v>Small</v>
      </c>
      <c r="K296" s="154" t="s">
        <v>1242</v>
      </c>
      <c r="L296" s="154">
        <v>10</v>
      </c>
      <c r="M296" s="160">
        <v>2</v>
      </c>
      <c r="N296" s="171">
        <f>Table113[[#This Row],[Small Holders
M]]+Table113[[#This Row],[Small Holder 
F]]</f>
        <v>12</v>
      </c>
      <c r="O296" s="159" t="s">
        <v>1066</v>
      </c>
    </row>
    <row r="297" spans="1:15" ht="16.2" customHeight="1" x14ac:dyDescent="0.5">
      <c r="A297" s="163" t="s">
        <v>2176</v>
      </c>
      <c r="B297" s="153">
        <v>296</v>
      </c>
      <c r="C297" s="162" t="s">
        <v>1094</v>
      </c>
      <c r="D297" s="154" t="s">
        <v>1083</v>
      </c>
      <c r="E297" s="163">
        <v>14</v>
      </c>
      <c r="F297" s="156">
        <v>28</v>
      </c>
      <c r="G297" s="154">
        <v>0</v>
      </c>
      <c r="H297" s="154">
        <v>0</v>
      </c>
      <c r="I297" s="154">
        <f>SUM(Table113[[#This Row],[P E M]:[C E F]])</f>
        <v>42</v>
      </c>
      <c r="J297" s="154" t="str">
        <f>IF(Table113[[#This Row],[T E]]&gt;=101,"Large",IF(Table113[[#This Row],[T E]]&gt;=51,"Medium",IF(Table113[[#This Row],[T E]]&gt;=11,"Small","Micro")))</f>
        <v>Small</v>
      </c>
      <c r="K297" s="154" t="s">
        <v>1323</v>
      </c>
      <c r="L297" s="154">
        <v>14</v>
      </c>
      <c r="M297" s="160">
        <v>28</v>
      </c>
      <c r="N297" s="233">
        <f>Table113[[#This Row],[Small Holders
M]]+Table113[[#This Row],[Small Holder 
F]]</f>
        <v>42</v>
      </c>
      <c r="O297" s="159" t="s">
        <v>1095</v>
      </c>
    </row>
    <row r="298" spans="1:15" ht="16.2" customHeight="1" x14ac:dyDescent="0.5">
      <c r="A298" s="163" t="s">
        <v>1662</v>
      </c>
      <c r="B298" s="153">
        <v>297</v>
      </c>
      <c r="C298" s="162" t="s">
        <v>1094</v>
      </c>
      <c r="D298" s="154" t="s">
        <v>1083</v>
      </c>
      <c r="E298" s="163">
        <v>10</v>
      </c>
      <c r="F298" s="156">
        <v>20</v>
      </c>
      <c r="G298" s="154">
        <v>0</v>
      </c>
      <c r="H298" s="154">
        <v>0</v>
      </c>
      <c r="I298" s="154">
        <f>SUM(Table113[[#This Row],[P E M]:[C E F]])</f>
        <v>30</v>
      </c>
      <c r="J298" s="154" t="str">
        <f>IF(Table113[[#This Row],[T E]]&gt;=101,"Large",IF(Table113[[#This Row],[T E]]&gt;=51,"Medium",IF(Table113[[#This Row],[T E]]&gt;=11,"Small","Micro")))</f>
        <v>Small</v>
      </c>
      <c r="K298" s="154" t="s">
        <v>1344</v>
      </c>
      <c r="L298" s="154">
        <v>10</v>
      </c>
      <c r="M298" s="160">
        <v>20</v>
      </c>
      <c r="N298" s="233">
        <f>Table113[[#This Row],[Small Holders
M]]+Table113[[#This Row],[Small Holder 
F]]</f>
        <v>30</v>
      </c>
      <c r="O298" s="159" t="s">
        <v>1095</v>
      </c>
    </row>
    <row r="299" spans="1:15" ht="16.2" customHeight="1" x14ac:dyDescent="0.5">
      <c r="A299" s="163" t="s">
        <v>2050</v>
      </c>
      <c r="B299" s="153">
        <v>298</v>
      </c>
      <c r="C299" s="162" t="s">
        <v>1094</v>
      </c>
      <c r="D299" s="154" t="s">
        <v>1083</v>
      </c>
      <c r="E299" s="163">
        <v>8</v>
      </c>
      <c r="F299" s="156">
        <v>12</v>
      </c>
      <c r="G299" s="154">
        <v>0</v>
      </c>
      <c r="H299" s="154">
        <v>0</v>
      </c>
      <c r="I299" s="154">
        <f>SUM(Table113[[#This Row],[P E M]:[C E F]])</f>
        <v>20</v>
      </c>
      <c r="J299" s="154" t="str">
        <f>IF(Table113[[#This Row],[T E]]&gt;=101,"Large",IF(Table113[[#This Row],[T E]]&gt;=51,"Medium",IF(Table113[[#This Row],[T E]]&gt;=11,"Small","Micro")))</f>
        <v>Small</v>
      </c>
      <c r="K299" s="154" t="s">
        <v>2051</v>
      </c>
      <c r="L299" s="154">
        <v>8</v>
      </c>
      <c r="M299" s="160">
        <v>12</v>
      </c>
      <c r="N299" s="233">
        <f>Table113[[#This Row],[Small Holders
M]]+Table113[[#This Row],[Small Holder 
F]]</f>
        <v>20</v>
      </c>
      <c r="O299" s="159" t="s">
        <v>1095</v>
      </c>
    </row>
    <row r="300" spans="1:15" ht="16.2" customHeight="1" x14ac:dyDescent="0.5">
      <c r="A300" s="163" t="s">
        <v>1752</v>
      </c>
      <c r="B300" s="153">
        <v>299</v>
      </c>
      <c r="C300" s="162" t="s">
        <v>1094</v>
      </c>
      <c r="D300" s="154" t="s">
        <v>1083</v>
      </c>
      <c r="E300" s="163">
        <v>7</v>
      </c>
      <c r="F300" s="156">
        <v>15</v>
      </c>
      <c r="G300" s="154">
        <v>0</v>
      </c>
      <c r="H300" s="154">
        <v>0</v>
      </c>
      <c r="I300" s="154">
        <f>SUM(Table113[[#This Row],[P E M]:[C E F]])</f>
        <v>22</v>
      </c>
      <c r="J300" s="154" t="str">
        <f>IF(Table113[[#This Row],[T E]]&gt;=101,"Large",IF(Table113[[#This Row],[T E]]&gt;=51,"Medium",IF(Table113[[#This Row],[T E]]&gt;=11,"Small","Micro")))</f>
        <v>Small</v>
      </c>
      <c r="K300" s="154" t="s">
        <v>1753</v>
      </c>
      <c r="L300" s="154">
        <v>7</v>
      </c>
      <c r="M300" s="160">
        <v>15</v>
      </c>
      <c r="N300" s="233">
        <f>Table113[[#This Row],[Small Holders
M]]+Table113[[#This Row],[Small Holder 
F]]</f>
        <v>22</v>
      </c>
      <c r="O300" s="159" t="s">
        <v>1095</v>
      </c>
    </row>
    <row r="301" spans="1:15" ht="16.2" customHeight="1" x14ac:dyDescent="0.5">
      <c r="A301" s="163" t="s">
        <v>2244</v>
      </c>
      <c r="B301" s="153">
        <v>300</v>
      </c>
      <c r="C301" s="162" t="s">
        <v>1094</v>
      </c>
      <c r="D301" s="154" t="s">
        <v>1083</v>
      </c>
      <c r="E301" s="163">
        <v>5</v>
      </c>
      <c r="F301" s="156">
        <v>20</v>
      </c>
      <c r="G301" s="154">
        <v>0</v>
      </c>
      <c r="H301" s="154">
        <v>0</v>
      </c>
      <c r="I301" s="154">
        <f>SUM(Table113[[#This Row],[P E M]:[C E F]])</f>
        <v>25</v>
      </c>
      <c r="J301" s="154" t="str">
        <f>IF(Table113[[#This Row],[T E]]&gt;=101,"Large",IF(Table113[[#This Row],[T E]]&gt;=51,"Medium",IF(Table113[[#This Row],[T E]]&gt;=11,"Small","Micro")))</f>
        <v>Small</v>
      </c>
      <c r="K301" s="154" t="s">
        <v>2245</v>
      </c>
      <c r="L301" s="154">
        <v>5</v>
      </c>
      <c r="M301" s="160">
        <v>20</v>
      </c>
      <c r="N301" s="233">
        <f>Table113[[#This Row],[Small Holders
M]]+Table113[[#This Row],[Small Holder 
F]]</f>
        <v>25</v>
      </c>
      <c r="O301" s="159" t="s">
        <v>1095</v>
      </c>
    </row>
    <row r="302" spans="1:15" ht="16.2" customHeight="1" x14ac:dyDescent="0.5">
      <c r="A302" s="163" t="s">
        <v>2056</v>
      </c>
      <c r="B302" s="153">
        <v>301</v>
      </c>
      <c r="C302" s="162" t="s">
        <v>1094</v>
      </c>
      <c r="D302" s="154" t="s">
        <v>1083</v>
      </c>
      <c r="E302" s="163">
        <v>4</v>
      </c>
      <c r="F302" s="156">
        <v>22</v>
      </c>
      <c r="G302" s="154">
        <v>0</v>
      </c>
      <c r="H302" s="154">
        <v>0</v>
      </c>
      <c r="I302" s="154">
        <f>SUM(Table113[[#This Row],[P E M]:[C E F]])</f>
        <v>26</v>
      </c>
      <c r="J302" s="154" t="str">
        <f>IF(Table113[[#This Row],[T E]]&gt;=101,"Large",IF(Table113[[#This Row],[T E]]&gt;=51,"Medium",IF(Table113[[#This Row],[T E]]&gt;=11,"Small","Micro")))</f>
        <v>Small</v>
      </c>
      <c r="K302" s="154" t="s">
        <v>2057</v>
      </c>
      <c r="L302" s="154">
        <v>4</v>
      </c>
      <c r="M302" s="160">
        <v>22</v>
      </c>
      <c r="N302" s="233">
        <f>Table113[[#This Row],[Small Holders
M]]+Table113[[#This Row],[Small Holder 
F]]</f>
        <v>26</v>
      </c>
      <c r="O302" s="159" t="s">
        <v>1095</v>
      </c>
    </row>
    <row r="303" spans="1:15" ht="16.2" customHeight="1" x14ac:dyDescent="0.5">
      <c r="A303" s="163" t="s">
        <v>1288</v>
      </c>
      <c r="B303" s="153">
        <v>302</v>
      </c>
      <c r="C303" s="162" t="s">
        <v>1094</v>
      </c>
      <c r="D303" s="154" t="s">
        <v>1083</v>
      </c>
      <c r="E303" s="163">
        <v>4</v>
      </c>
      <c r="F303" s="156">
        <v>11</v>
      </c>
      <c r="G303" s="154">
        <v>0</v>
      </c>
      <c r="H303" s="154">
        <v>0</v>
      </c>
      <c r="I303" s="154">
        <f>SUM(Table113[[#This Row],[P E M]:[C E F]])</f>
        <v>15</v>
      </c>
      <c r="J303" s="154" t="str">
        <f>IF(Table113[[#This Row],[T E]]&gt;=101,"Large",IF(Table113[[#This Row],[T E]]&gt;=51,"Medium",IF(Table113[[#This Row],[T E]]&gt;=11,"Small","Micro")))</f>
        <v>Small</v>
      </c>
      <c r="K303" s="154" t="s">
        <v>1289</v>
      </c>
      <c r="L303" s="154">
        <v>8</v>
      </c>
      <c r="M303" s="160">
        <v>8</v>
      </c>
      <c r="N303" s="164">
        <f>Table113[[#This Row],[Small Holders
M]]+Table113[[#This Row],[Small Holder 
F]]</f>
        <v>16</v>
      </c>
      <c r="O303" s="159" t="s">
        <v>1095</v>
      </c>
    </row>
    <row r="304" spans="1:15" ht="16.2" customHeight="1" x14ac:dyDescent="0.5">
      <c r="A304" s="163" t="s">
        <v>2128</v>
      </c>
      <c r="B304" s="153">
        <v>303</v>
      </c>
      <c r="C304" s="162" t="s">
        <v>75</v>
      </c>
      <c r="D304" s="154" t="s">
        <v>1083</v>
      </c>
      <c r="E304" s="163">
        <v>16</v>
      </c>
      <c r="F304" s="156">
        <v>9</v>
      </c>
      <c r="G304" s="154">
        <v>0</v>
      </c>
      <c r="H304" s="154">
        <v>0</v>
      </c>
      <c r="I304" s="154">
        <f>SUM(Table113[[#This Row],[P E M]:[C E F]])</f>
        <v>25</v>
      </c>
      <c r="J304" s="154" t="str">
        <f>IF(Table113[[#This Row],[T E]]&gt;=101,"Large",IF(Table113[[#This Row],[T E]]&gt;=51,"Medium",IF(Table113[[#This Row],[T E]]&gt;=11,"Small","Micro")))</f>
        <v>Small</v>
      </c>
      <c r="K304" s="154" t="s">
        <v>1335</v>
      </c>
      <c r="L304" s="154">
        <v>16</v>
      </c>
      <c r="M304" s="160">
        <v>9</v>
      </c>
      <c r="N304" s="233">
        <f>Table113[[#This Row],[Small Holders
M]]+Table113[[#This Row],[Small Holder 
F]]</f>
        <v>25</v>
      </c>
      <c r="O304" s="159" t="s">
        <v>1070</v>
      </c>
    </row>
    <row r="305" spans="1:15" ht="16.2" customHeight="1" x14ac:dyDescent="0.5">
      <c r="A305" s="163" t="s">
        <v>1334</v>
      </c>
      <c r="B305" s="153">
        <v>304</v>
      </c>
      <c r="C305" s="162" t="s">
        <v>1094</v>
      </c>
      <c r="D305" s="154" t="s">
        <v>1083</v>
      </c>
      <c r="E305" s="163">
        <v>6</v>
      </c>
      <c r="F305" s="163">
        <v>13</v>
      </c>
      <c r="G305" s="154">
        <v>0</v>
      </c>
      <c r="H305" s="154">
        <v>0</v>
      </c>
      <c r="I305" s="154">
        <f>SUM(Table113[[#This Row],[P E M]:[C E F]])</f>
        <v>19</v>
      </c>
      <c r="J305" s="154" t="str">
        <f>IF(Table113[[#This Row],[T E]]&gt;=101,"Large",IF(Table113[[#This Row],[T E]]&gt;=51,"Medium",IF(Table113[[#This Row],[T E]]&gt;=11,"Small","Micro")))</f>
        <v>Small</v>
      </c>
      <c r="K305" s="154" t="s">
        <v>1335</v>
      </c>
      <c r="L305" s="154">
        <v>44</v>
      </c>
      <c r="M305" s="154">
        <v>13</v>
      </c>
      <c r="N305" s="175">
        <f>Table113[[#This Row],[Small Holders
M]]+Table113[[#This Row],[Small Holder 
F]]</f>
        <v>57</v>
      </c>
      <c r="O305" s="159" t="s">
        <v>1095</v>
      </c>
    </row>
    <row r="306" spans="1:15" ht="16.2" customHeight="1" x14ac:dyDescent="0.5">
      <c r="A306" s="163" t="s">
        <v>2261</v>
      </c>
      <c r="B306" s="153">
        <v>305</v>
      </c>
      <c r="C306" s="162" t="s">
        <v>1094</v>
      </c>
      <c r="D306" s="154" t="s">
        <v>1083</v>
      </c>
      <c r="E306" s="163">
        <v>4</v>
      </c>
      <c r="F306" s="163">
        <v>15</v>
      </c>
      <c r="G306" s="154">
        <v>0</v>
      </c>
      <c r="H306" s="154">
        <v>0</v>
      </c>
      <c r="I306" s="154">
        <f>SUM(Table113[[#This Row],[P E M]:[C E F]])</f>
        <v>19</v>
      </c>
      <c r="J306" s="154" t="str">
        <f>IF(Table113[[#This Row],[T E]]&gt;=101,"Large",IF(Table113[[#This Row],[T E]]&gt;=51,"Medium",IF(Table113[[#This Row],[T E]]&gt;=11,"Small","Micro")))</f>
        <v>Small</v>
      </c>
      <c r="K306" s="154" t="s">
        <v>1335</v>
      </c>
      <c r="L306" s="154">
        <v>4</v>
      </c>
      <c r="M306" s="154">
        <v>15</v>
      </c>
      <c r="N306" s="233">
        <f>Table113[[#This Row],[Small Holders
M]]+Table113[[#This Row],[Small Holder 
F]]</f>
        <v>19</v>
      </c>
      <c r="O306" s="159" t="s">
        <v>1066</v>
      </c>
    </row>
    <row r="307" spans="1:15" ht="16.2" customHeight="1" x14ac:dyDescent="0.5">
      <c r="A307" s="163" t="s">
        <v>2030</v>
      </c>
      <c r="B307" s="153">
        <v>306</v>
      </c>
      <c r="C307" s="162" t="s">
        <v>75</v>
      </c>
      <c r="D307" s="154" t="s">
        <v>1083</v>
      </c>
      <c r="E307" s="163">
        <v>3</v>
      </c>
      <c r="F307" s="163">
        <v>17</v>
      </c>
      <c r="G307" s="154">
        <v>0</v>
      </c>
      <c r="H307" s="154">
        <v>0</v>
      </c>
      <c r="I307" s="154">
        <f>SUM(Table113[[#This Row],[P E M]:[C E F]])</f>
        <v>20</v>
      </c>
      <c r="J307" s="154" t="str">
        <f>IF(Table113[[#This Row],[T E]]&gt;=101,"Large",IF(Table113[[#This Row],[T E]]&gt;=51,"Medium",IF(Table113[[#This Row],[T E]]&gt;=11,"Small","Micro")))</f>
        <v>Small</v>
      </c>
      <c r="K307" s="154" t="s">
        <v>1335</v>
      </c>
      <c r="L307" s="154">
        <v>3</v>
      </c>
      <c r="M307" s="154">
        <v>17</v>
      </c>
      <c r="N307" s="233">
        <f>Table113[[#This Row],[Small Holders
M]]+Table113[[#This Row],[Small Holder 
F]]</f>
        <v>20</v>
      </c>
      <c r="O307" s="159" t="s">
        <v>1066</v>
      </c>
    </row>
    <row r="308" spans="1:15" ht="16.2" customHeight="1" x14ac:dyDescent="0.5">
      <c r="A308" s="163" t="s">
        <v>2260</v>
      </c>
      <c r="B308" s="153">
        <v>307</v>
      </c>
      <c r="C308" s="162" t="s">
        <v>75</v>
      </c>
      <c r="D308" s="154" t="s">
        <v>1083</v>
      </c>
      <c r="E308" s="163">
        <v>8</v>
      </c>
      <c r="F308" s="163">
        <v>21</v>
      </c>
      <c r="G308" s="154">
        <v>0</v>
      </c>
      <c r="H308" s="154">
        <v>0</v>
      </c>
      <c r="I308" s="154">
        <f>SUM(Table113[[#This Row],[P E M]:[C E F]])</f>
        <v>29</v>
      </c>
      <c r="J308" s="154" t="str">
        <f>IF(Table113[[#This Row],[T E]]&gt;=101,"Large",IF(Table113[[#This Row],[T E]]&gt;=51,"Medium",IF(Table113[[#This Row],[T E]]&gt;=11,"Small","Micro")))</f>
        <v>Small</v>
      </c>
      <c r="K308" s="154" t="s">
        <v>1198</v>
      </c>
      <c r="L308" s="154">
        <v>8</v>
      </c>
      <c r="M308" s="154">
        <v>21</v>
      </c>
      <c r="N308" s="233">
        <f>Table113[[#This Row],[Small Holders
M]]+Table113[[#This Row],[Small Holder 
F]]</f>
        <v>29</v>
      </c>
      <c r="O308" s="159" t="s">
        <v>1066</v>
      </c>
    </row>
    <row r="309" spans="1:15" ht="16.2" customHeight="1" x14ac:dyDescent="0.5">
      <c r="A309" s="163" t="s">
        <v>1179</v>
      </c>
      <c r="B309" s="153">
        <v>308</v>
      </c>
      <c r="C309" s="162" t="s">
        <v>1094</v>
      </c>
      <c r="D309" s="154" t="s">
        <v>1083</v>
      </c>
      <c r="E309" s="163">
        <v>7</v>
      </c>
      <c r="F309" s="163">
        <v>14</v>
      </c>
      <c r="G309" s="154">
        <v>0</v>
      </c>
      <c r="H309" s="154">
        <v>0</v>
      </c>
      <c r="I309" s="154">
        <f>SUM(Table113[[#This Row],[P E M]:[C E F]])</f>
        <v>21</v>
      </c>
      <c r="J309" s="154" t="str">
        <f>IF(Table113[[#This Row],[T E]]&gt;=101,"Large",IF(Table113[[#This Row],[T E]]&gt;=51,"Medium",IF(Table113[[#This Row],[T E]]&gt;=11,"Small","Micro")))</f>
        <v>Small</v>
      </c>
      <c r="K309" s="154" t="s">
        <v>1180</v>
      </c>
      <c r="L309" s="154">
        <v>17</v>
      </c>
      <c r="M309" s="154">
        <v>7</v>
      </c>
      <c r="N309" s="166">
        <f>Table113[[#This Row],[Small Holders
M]]+Table113[[#This Row],[Small Holder 
F]]</f>
        <v>24</v>
      </c>
      <c r="O309" s="159" t="s">
        <v>1095</v>
      </c>
    </row>
    <row r="310" spans="1:15" ht="16.2" customHeight="1" x14ac:dyDescent="0.5">
      <c r="A310" s="163" t="s">
        <v>1253</v>
      </c>
      <c r="B310" s="153">
        <v>309</v>
      </c>
      <c r="C310" s="162" t="s">
        <v>75</v>
      </c>
      <c r="D310" s="154" t="s">
        <v>1083</v>
      </c>
      <c r="E310" s="163">
        <v>4</v>
      </c>
      <c r="F310" s="163">
        <v>15</v>
      </c>
      <c r="G310" s="154">
        <v>0</v>
      </c>
      <c r="H310" s="154">
        <v>0</v>
      </c>
      <c r="I310" s="154">
        <f>SUM(Table113[[#This Row],[P E M]:[C E F]])</f>
        <v>19</v>
      </c>
      <c r="J310" s="154" t="str">
        <f>IF(Table113[[#This Row],[T E]]&gt;=101,"Large",IF(Table113[[#This Row],[T E]]&gt;=51,"Medium",IF(Table113[[#This Row],[T E]]&gt;=11,"Small","Micro")))</f>
        <v>Small</v>
      </c>
      <c r="K310" s="154" t="s">
        <v>1254</v>
      </c>
      <c r="L310" s="154">
        <v>26</v>
      </c>
      <c r="M310" s="157">
        <v>15</v>
      </c>
      <c r="N310" s="164">
        <f>Table113[[#This Row],[Small Holders
M]]+Table113[[#This Row],[Small Holder 
F]]</f>
        <v>41</v>
      </c>
      <c r="O310" s="159" t="s">
        <v>1066</v>
      </c>
    </row>
    <row r="311" spans="1:15" ht="16.2" customHeight="1" x14ac:dyDescent="0.5">
      <c r="A311" s="163" t="s">
        <v>1373</v>
      </c>
      <c r="B311" s="153">
        <v>310</v>
      </c>
      <c r="C311" s="162" t="s">
        <v>75</v>
      </c>
      <c r="D311" s="154" t="s">
        <v>1083</v>
      </c>
      <c r="E311" s="163">
        <v>5</v>
      </c>
      <c r="F311" s="163">
        <v>15</v>
      </c>
      <c r="G311" s="154">
        <v>0</v>
      </c>
      <c r="H311" s="154">
        <v>0</v>
      </c>
      <c r="I311" s="154">
        <f>SUM(Table113[[#This Row],[P E M]:[C E F]])</f>
        <v>20</v>
      </c>
      <c r="J311" s="154" t="str">
        <f>IF(Table113[[#This Row],[T E]]&gt;=101,"Large",IF(Table113[[#This Row],[T E]]&gt;=51,"Medium",IF(Table113[[#This Row],[T E]]&gt;=11,"Small","Micro")))</f>
        <v>Small</v>
      </c>
      <c r="K311" s="154" t="s">
        <v>1374</v>
      </c>
      <c r="L311" s="154">
        <v>34</v>
      </c>
      <c r="M311" s="157">
        <v>12</v>
      </c>
      <c r="N311" s="167">
        <f>Table113[[#This Row],[Small Holders
M]]+Table113[[#This Row],[Small Holder 
F]]</f>
        <v>46</v>
      </c>
      <c r="O311" s="159" t="s">
        <v>1095</v>
      </c>
    </row>
    <row r="312" spans="1:15" ht="16.2" customHeight="1" x14ac:dyDescent="0.5">
      <c r="A312" s="163" t="s">
        <v>1175</v>
      </c>
      <c r="B312" s="153">
        <v>311</v>
      </c>
      <c r="C312" s="162" t="s">
        <v>75</v>
      </c>
      <c r="D312" s="154" t="s">
        <v>1083</v>
      </c>
      <c r="E312" s="163">
        <v>6</v>
      </c>
      <c r="F312" s="163">
        <v>16</v>
      </c>
      <c r="G312" s="154">
        <v>0</v>
      </c>
      <c r="H312" s="154">
        <v>0</v>
      </c>
      <c r="I312" s="154">
        <f>SUM(Table113[[#This Row],[P E M]:[C E F]])</f>
        <v>22</v>
      </c>
      <c r="J312" s="154" t="str">
        <f>IF(Table113[[#This Row],[T E]]&gt;=101,"Large",IF(Table113[[#This Row],[T E]]&gt;=51,"Medium",IF(Table113[[#This Row],[T E]]&gt;=11,"Small","Micro")))</f>
        <v>Small</v>
      </c>
      <c r="K312" s="154" t="s">
        <v>1104</v>
      </c>
      <c r="L312" s="154">
        <v>22</v>
      </c>
      <c r="M312" s="157">
        <v>8</v>
      </c>
      <c r="N312" s="166">
        <f>Table113[[#This Row],[Small Holders
M]]+Table113[[#This Row],[Small Holder 
F]]</f>
        <v>30</v>
      </c>
      <c r="O312" s="159" t="s">
        <v>1070</v>
      </c>
    </row>
    <row r="313" spans="1:15" ht="16.5" customHeight="1" x14ac:dyDescent="0.5">
      <c r="A313" s="163" t="s">
        <v>1984</v>
      </c>
      <c r="B313" s="153">
        <v>312</v>
      </c>
      <c r="C313" s="162" t="s">
        <v>75</v>
      </c>
      <c r="D313" s="154" t="s">
        <v>1083</v>
      </c>
      <c r="E313" s="163">
        <v>12</v>
      </c>
      <c r="F313" s="163">
        <v>23</v>
      </c>
      <c r="G313" s="154">
        <v>0</v>
      </c>
      <c r="H313" s="154">
        <v>0</v>
      </c>
      <c r="I313" s="154">
        <f>SUM(Table113[[#This Row],[P E M]:[C E F]])</f>
        <v>35</v>
      </c>
      <c r="J313" s="154" t="str">
        <f>IF(Table113[[#This Row],[T E]]&gt;=101,"Large",IF(Table113[[#This Row],[T E]]&gt;=51,"Medium",IF(Table113[[#This Row],[T E]]&gt;=11,"Small","Micro")))</f>
        <v>Small</v>
      </c>
      <c r="K313" s="154" t="s">
        <v>1985</v>
      </c>
      <c r="L313" s="154">
        <v>12</v>
      </c>
      <c r="M313" s="157">
        <v>23</v>
      </c>
      <c r="N313" s="233">
        <f>Table113[[#This Row],[Small Holders
M]]+Table113[[#This Row],[Small Holder 
F]]</f>
        <v>35</v>
      </c>
      <c r="O313" s="159" t="s">
        <v>1070</v>
      </c>
    </row>
    <row r="314" spans="1:15" ht="16.5" customHeight="1" x14ac:dyDescent="0.5">
      <c r="A314" s="163" t="s">
        <v>1376</v>
      </c>
      <c r="B314" s="153">
        <v>313</v>
      </c>
      <c r="C314" s="162" t="s">
        <v>1094</v>
      </c>
      <c r="D314" s="154" t="s">
        <v>1083</v>
      </c>
      <c r="E314" s="163">
        <v>18</v>
      </c>
      <c r="F314" s="163">
        <v>12</v>
      </c>
      <c r="G314" s="154">
        <v>0</v>
      </c>
      <c r="H314" s="154">
        <v>0</v>
      </c>
      <c r="I314" s="154">
        <f>SUM(Table113[[#This Row],[P E M]:[C E F]])</f>
        <v>30</v>
      </c>
      <c r="J314" s="154" t="str">
        <f>IF(Table113[[#This Row],[T E]]&gt;=101,"Large",IF(Table113[[#This Row],[T E]]&gt;=51,"Medium",IF(Table113[[#This Row],[T E]]&gt;=11,"Small","Micro")))</f>
        <v>Small</v>
      </c>
      <c r="K314" s="154" t="s">
        <v>1377</v>
      </c>
      <c r="L314" s="154">
        <v>43</v>
      </c>
      <c r="M314" s="157">
        <v>16</v>
      </c>
      <c r="N314" s="166">
        <f>Table113[[#This Row],[Small Holders
M]]+Table113[[#This Row],[Small Holder 
F]]</f>
        <v>59</v>
      </c>
      <c r="O314" s="159" t="s">
        <v>1095</v>
      </c>
    </row>
    <row r="315" spans="1:15" ht="16.5" customHeight="1" x14ac:dyDescent="0.5">
      <c r="A315" s="163" t="s">
        <v>1285</v>
      </c>
      <c r="B315" s="153">
        <v>314</v>
      </c>
      <c r="C315" s="162" t="s">
        <v>75</v>
      </c>
      <c r="D315" s="154" t="s">
        <v>1083</v>
      </c>
      <c r="E315" s="163">
        <v>16</v>
      </c>
      <c r="F315" s="163">
        <v>14</v>
      </c>
      <c r="G315" s="154">
        <v>0</v>
      </c>
      <c r="H315" s="154">
        <v>0</v>
      </c>
      <c r="I315" s="154">
        <f>SUM(Table113[[#This Row],[P E M]:[C E F]])</f>
        <v>30</v>
      </c>
      <c r="J315" s="154" t="str">
        <f>IF(Table113[[#This Row],[T E]]&gt;=101,"Large",IF(Table113[[#This Row],[T E]]&gt;=51,"Medium",IF(Table113[[#This Row],[T E]]&gt;=11,"Small","Micro")))</f>
        <v>Small</v>
      </c>
      <c r="K315" s="154" t="s">
        <v>1286</v>
      </c>
      <c r="L315" s="154">
        <v>16</v>
      </c>
      <c r="M315" s="157">
        <v>7</v>
      </c>
      <c r="N315" s="166">
        <f>Table113[[#This Row],[Small Holders
M]]+Table113[[#This Row],[Small Holder 
F]]</f>
        <v>23</v>
      </c>
      <c r="O315" s="159" t="s">
        <v>1066</v>
      </c>
    </row>
    <row r="316" spans="1:15" ht="16.5" customHeight="1" x14ac:dyDescent="0.5">
      <c r="A316" s="163" t="s">
        <v>1781</v>
      </c>
      <c r="B316" s="153">
        <v>315</v>
      </c>
      <c r="C316" s="162" t="s">
        <v>75</v>
      </c>
      <c r="D316" s="154" t="s">
        <v>1083</v>
      </c>
      <c r="E316" s="163">
        <v>14</v>
      </c>
      <c r="F316" s="163">
        <v>8</v>
      </c>
      <c r="G316" s="154">
        <v>0</v>
      </c>
      <c r="H316" s="154">
        <v>0</v>
      </c>
      <c r="I316" s="154">
        <f>SUM(Table113[[#This Row],[P E M]:[C E F]])</f>
        <v>22</v>
      </c>
      <c r="J316" s="154" t="str">
        <f>IF(Table113[[#This Row],[T E]]&gt;=101,"Large",IF(Table113[[#This Row],[T E]]&gt;=51,"Medium",IF(Table113[[#This Row],[T E]]&gt;=11,"Small","Micro")))</f>
        <v>Small</v>
      </c>
      <c r="K316" s="154" t="s">
        <v>1782</v>
      </c>
      <c r="L316" s="154">
        <v>14</v>
      </c>
      <c r="M316" s="157">
        <v>8</v>
      </c>
      <c r="N316" s="233">
        <f>Table113[[#This Row],[Small Holders
M]]+Table113[[#This Row],[Small Holder 
F]]</f>
        <v>22</v>
      </c>
      <c r="O316" s="159" t="s">
        <v>1066</v>
      </c>
    </row>
    <row r="317" spans="1:15" ht="16.5" customHeight="1" x14ac:dyDescent="0.5">
      <c r="A317" s="163" t="s">
        <v>1594</v>
      </c>
      <c r="B317" s="153">
        <v>316</v>
      </c>
      <c r="C317" s="162" t="s">
        <v>1094</v>
      </c>
      <c r="D317" s="154" t="s">
        <v>1083</v>
      </c>
      <c r="E317" s="163">
        <v>3</v>
      </c>
      <c r="F317" s="163">
        <v>17</v>
      </c>
      <c r="G317" s="154">
        <v>0</v>
      </c>
      <c r="H317" s="154">
        <v>0</v>
      </c>
      <c r="I317" s="154">
        <f>SUM(Table113[[#This Row],[P E M]:[C E F]])</f>
        <v>20</v>
      </c>
      <c r="J317" s="154" t="str">
        <f>IF(Table113[[#This Row],[T E]]&gt;=101,"Large",IF(Table113[[#This Row],[T E]]&gt;=51,"Medium",IF(Table113[[#This Row],[T E]]&gt;=11,"Small","Micro")))</f>
        <v>Small</v>
      </c>
      <c r="K317" s="154" t="s">
        <v>1263</v>
      </c>
      <c r="L317" s="154">
        <v>3</v>
      </c>
      <c r="M317" s="157">
        <v>17</v>
      </c>
      <c r="N317" s="233">
        <f>Table113[[#This Row],[Small Holders
M]]+Table113[[#This Row],[Small Holder 
F]]</f>
        <v>20</v>
      </c>
      <c r="O317" s="159" t="s">
        <v>1095</v>
      </c>
    </row>
    <row r="318" spans="1:15" ht="16.5" customHeight="1" x14ac:dyDescent="0.5">
      <c r="A318" s="163" t="s">
        <v>1251</v>
      </c>
      <c r="B318" s="153">
        <v>317</v>
      </c>
      <c r="C318" s="162" t="s">
        <v>75</v>
      </c>
      <c r="D318" s="154" t="s">
        <v>1083</v>
      </c>
      <c r="E318" s="163">
        <v>7</v>
      </c>
      <c r="F318" s="163">
        <v>14</v>
      </c>
      <c r="G318" s="154">
        <v>0</v>
      </c>
      <c r="H318" s="154">
        <v>0</v>
      </c>
      <c r="I318" s="154">
        <f>SUM(Table113[[#This Row],[P E M]:[C E F]])</f>
        <v>21</v>
      </c>
      <c r="J318" s="154" t="str">
        <f>IF(Table113[[#This Row],[T E]]&gt;=101,"Large",IF(Table113[[#This Row],[T E]]&gt;=51,"Medium",IF(Table113[[#This Row],[T E]]&gt;=11,"Small","Micro")))</f>
        <v>Small</v>
      </c>
      <c r="K318" s="154" t="s">
        <v>1252</v>
      </c>
      <c r="L318" s="154">
        <v>16</v>
      </c>
      <c r="M318" s="157">
        <v>1</v>
      </c>
      <c r="N318" s="164">
        <f>Table113[[#This Row],[Small Holders
M]]+Table113[[#This Row],[Small Holder 
F]]</f>
        <v>17</v>
      </c>
      <c r="O318" s="159" t="s">
        <v>1066</v>
      </c>
    </row>
    <row r="319" spans="1:15" ht="16.5" customHeight="1" x14ac:dyDescent="0.5">
      <c r="A319" s="163" t="s">
        <v>1310</v>
      </c>
      <c r="B319" s="153">
        <v>318</v>
      </c>
      <c r="C319" s="162" t="s">
        <v>75</v>
      </c>
      <c r="D319" s="154" t="s">
        <v>1083</v>
      </c>
      <c r="E319" s="163">
        <v>10</v>
      </c>
      <c r="F319" s="163">
        <v>8</v>
      </c>
      <c r="G319" s="154">
        <v>0</v>
      </c>
      <c r="H319" s="154">
        <v>0</v>
      </c>
      <c r="I319" s="154">
        <f>SUM(Table113[[#This Row],[P E M]:[C E F]])</f>
        <v>18</v>
      </c>
      <c r="J319" s="154" t="str">
        <f>IF(Table113[[#This Row],[T E]]&gt;=101,"Large",IF(Table113[[#This Row],[T E]]&gt;=51,"Medium",IF(Table113[[#This Row],[T E]]&gt;=11,"Small","Micro")))</f>
        <v>Small</v>
      </c>
      <c r="K319" s="154" t="s">
        <v>1311</v>
      </c>
      <c r="L319" s="154">
        <v>18</v>
      </c>
      <c r="M319" s="157">
        <v>6</v>
      </c>
      <c r="N319" s="164">
        <f>Table113[[#This Row],[Small Holders
M]]+Table113[[#This Row],[Small Holder 
F]]</f>
        <v>24</v>
      </c>
      <c r="O319" s="159" t="s">
        <v>1066</v>
      </c>
    </row>
    <row r="320" spans="1:15" ht="16.5" customHeight="1" x14ac:dyDescent="0.5">
      <c r="A320" s="163" t="s">
        <v>1709</v>
      </c>
      <c r="B320" s="153">
        <v>319</v>
      </c>
      <c r="C320" s="162" t="s">
        <v>75</v>
      </c>
      <c r="D320" s="154" t="s">
        <v>1083</v>
      </c>
      <c r="E320" s="163">
        <v>35</v>
      </c>
      <c r="F320" s="163">
        <v>9</v>
      </c>
      <c r="G320" s="154">
        <v>0</v>
      </c>
      <c r="H320" s="154">
        <v>0</v>
      </c>
      <c r="I320" s="154">
        <f>SUM(Table113[[#This Row],[P E M]:[C E F]])</f>
        <v>44</v>
      </c>
      <c r="J320" s="154" t="str">
        <f>IF(Table113[[#This Row],[T E]]&gt;=101,"Large",IF(Table113[[#This Row],[T E]]&gt;=51,"Medium",IF(Table113[[#This Row],[T E]]&gt;=11,"Small","Micro")))</f>
        <v>Small</v>
      </c>
      <c r="K320" s="154" t="s">
        <v>1710</v>
      </c>
      <c r="L320" s="154">
        <v>35</v>
      </c>
      <c r="M320" s="157">
        <v>9</v>
      </c>
      <c r="N320" s="233">
        <f>Table113[[#This Row],[Small Holders
M]]+Table113[[#This Row],[Small Holder 
F]]</f>
        <v>44</v>
      </c>
      <c r="O320" s="159" t="s">
        <v>1070</v>
      </c>
    </row>
    <row r="321" spans="1:15" ht="16.5" customHeight="1" x14ac:dyDescent="0.5">
      <c r="A321" s="163" t="s">
        <v>1280</v>
      </c>
      <c r="B321" s="153">
        <v>320</v>
      </c>
      <c r="C321" s="162" t="s">
        <v>75</v>
      </c>
      <c r="D321" s="154" t="s">
        <v>1083</v>
      </c>
      <c r="E321" s="163">
        <v>17</v>
      </c>
      <c r="F321" s="163">
        <v>12</v>
      </c>
      <c r="G321" s="154">
        <v>0</v>
      </c>
      <c r="H321" s="154">
        <v>0</v>
      </c>
      <c r="I321" s="154">
        <f>SUM(Table113[[#This Row],[P E M]:[C E F]])</f>
        <v>29</v>
      </c>
      <c r="J321" s="154" t="str">
        <f>IF(Table113[[#This Row],[T E]]&gt;=101,"Large",IF(Table113[[#This Row],[T E]]&gt;=51,"Medium",IF(Table113[[#This Row],[T E]]&gt;=11,"Small","Micro")))</f>
        <v>Small</v>
      </c>
      <c r="K321" s="154" t="s">
        <v>1281</v>
      </c>
      <c r="L321" s="154">
        <v>13</v>
      </c>
      <c r="M321" s="157">
        <v>8</v>
      </c>
      <c r="N321" s="171">
        <f>Table113[[#This Row],[Small Holders
M]]+Table113[[#This Row],[Small Holder 
F]]</f>
        <v>21</v>
      </c>
      <c r="O321" s="159" t="s">
        <v>1066</v>
      </c>
    </row>
    <row r="322" spans="1:15" ht="16.5" customHeight="1" x14ac:dyDescent="0.5">
      <c r="A322" s="163" t="s">
        <v>1349</v>
      </c>
      <c r="B322" s="153">
        <v>321</v>
      </c>
      <c r="C322" s="162" t="s">
        <v>75</v>
      </c>
      <c r="D322" s="154" t="s">
        <v>1083</v>
      </c>
      <c r="E322" s="163">
        <v>15</v>
      </c>
      <c r="F322" s="163">
        <v>9</v>
      </c>
      <c r="G322" s="154">
        <v>0</v>
      </c>
      <c r="H322" s="154">
        <v>0</v>
      </c>
      <c r="I322" s="154">
        <f>SUM(Table113[[#This Row],[P E M]:[C E F]])</f>
        <v>24</v>
      </c>
      <c r="J322" s="154" t="str">
        <f>IF(Table113[[#This Row],[T E]]&gt;=101,"Large",IF(Table113[[#This Row],[T E]]&gt;=51,"Medium",IF(Table113[[#This Row],[T E]]&gt;=11,"Small","Micro")))</f>
        <v>Small</v>
      </c>
      <c r="K322" s="154" t="s">
        <v>1350</v>
      </c>
      <c r="L322" s="154">
        <v>43</v>
      </c>
      <c r="M322" s="157">
        <v>22</v>
      </c>
      <c r="N322" s="166">
        <f>Table113[[#This Row],[Small Holders
M]]+Table113[[#This Row],[Small Holder 
F]]</f>
        <v>65</v>
      </c>
      <c r="O322" s="159" t="s">
        <v>1066</v>
      </c>
    </row>
    <row r="323" spans="1:15" ht="16.5" customHeight="1" x14ac:dyDescent="0.5">
      <c r="A323" s="163" t="s">
        <v>2208</v>
      </c>
      <c r="B323" s="153">
        <v>322</v>
      </c>
      <c r="C323" s="162" t="s">
        <v>75</v>
      </c>
      <c r="D323" s="154" t="s">
        <v>1083</v>
      </c>
      <c r="E323" s="163">
        <v>14</v>
      </c>
      <c r="F323" s="163">
        <v>28</v>
      </c>
      <c r="G323" s="154">
        <v>0</v>
      </c>
      <c r="H323" s="154">
        <v>0</v>
      </c>
      <c r="I323" s="154">
        <f>SUM(Table113[[#This Row],[P E M]:[C E F]])</f>
        <v>42</v>
      </c>
      <c r="J323" s="154" t="str">
        <f>IF(Table113[[#This Row],[T E]]&gt;=101,"Large",IF(Table113[[#This Row],[T E]]&gt;=51,"Medium",IF(Table113[[#This Row],[T E]]&gt;=11,"Small","Micro")))</f>
        <v>Small</v>
      </c>
      <c r="K323" s="154" t="s">
        <v>2209</v>
      </c>
      <c r="L323" s="154">
        <v>14</v>
      </c>
      <c r="M323" s="157">
        <v>28</v>
      </c>
      <c r="N323" s="233">
        <f>Table113[[#This Row],[Small Holders
M]]+Table113[[#This Row],[Small Holder 
F]]</f>
        <v>42</v>
      </c>
      <c r="O323" s="159" t="s">
        <v>1070</v>
      </c>
    </row>
    <row r="324" spans="1:15" ht="16.5" customHeight="1" x14ac:dyDescent="0.5">
      <c r="A324" s="163" t="s">
        <v>1667</v>
      </c>
      <c r="B324" s="153">
        <v>323</v>
      </c>
      <c r="C324" s="162" t="s">
        <v>1094</v>
      </c>
      <c r="D324" s="154" t="s">
        <v>1083</v>
      </c>
      <c r="E324" s="163">
        <v>9</v>
      </c>
      <c r="F324" s="163">
        <v>18</v>
      </c>
      <c r="G324" s="154">
        <v>0</v>
      </c>
      <c r="H324" s="154">
        <v>0</v>
      </c>
      <c r="I324" s="154">
        <f>SUM(Table113[[#This Row],[P E M]:[C E F]])</f>
        <v>27</v>
      </c>
      <c r="J324" s="154" t="str">
        <f>IF(Table113[[#This Row],[T E]]&gt;=101,"Large",IF(Table113[[#This Row],[T E]]&gt;=51,"Medium",IF(Table113[[#This Row],[T E]]&gt;=11,"Small","Micro")))</f>
        <v>Small</v>
      </c>
      <c r="K324" s="154" t="s">
        <v>1668</v>
      </c>
      <c r="L324" s="154">
        <v>9</v>
      </c>
      <c r="M324" s="157">
        <v>18</v>
      </c>
      <c r="N324" s="233">
        <f>Table113[[#This Row],[Small Holders
M]]+Table113[[#This Row],[Small Holder 
F]]</f>
        <v>27</v>
      </c>
      <c r="O324" s="159" t="s">
        <v>1095</v>
      </c>
    </row>
    <row r="325" spans="1:15" ht="16.5" customHeight="1" x14ac:dyDescent="0.5">
      <c r="A325" s="163" t="s">
        <v>1276</v>
      </c>
      <c r="B325" s="153">
        <v>324</v>
      </c>
      <c r="C325" s="162" t="s">
        <v>1094</v>
      </c>
      <c r="D325" s="154" t="s">
        <v>1083</v>
      </c>
      <c r="E325" s="163">
        <v>3</v>
      </c>
      <c r="F325" s="163">
        <v>15</v>
      </c>
      <c r="G325" s="154">
        <v>0</v>
      </c>
      <c r="H325" s="154">
        <v>0</v>
      </c>
      <c r="I325" s="154">
        <f>SUM(Table113[[#This Row],[P E M]:[C E F]])</f>
        <v>18</v>
      </c>
      <c r="J325" s="154" t="str">
        <f>IF(Table113[[#This Row],[T E]]&gt;=101,"Large",IF(Table113[[#This Row],[T E]]&gt;=51,"Medium",IF(Table113[[#This Row],[T E]]&gt;=11,"Small","Micro")))</f>
        <v>Small</v>
      </c>
      <c r="K325" s="154" t="s">
        <v>1277</v>
      </c>
      <c r="L325" s="154">
        <v>13</v>
      </c>
      <c r="M325" s="157">
        <v>2</v>
      </c>
      <c r="N325" s="164">
        <f>Table113[[#This Row],[Small Holders
M]]+Table113[[#This Row],[Small Holder 
F]]</f>
        <v>15</v>
      </c>
      <c r="O325" s="159" t="s">
        <v>1095</v>
      </c>
    </row>
    <row r="326" spans="1:15" ht="16.5" customHeight="1" x14ac:dyDescent="0.5">
      <c r="A326" s="163" t="s">
        <v>1946</v>
      </c>
      <c r="B326" s="153">
        <v>325</v>
      </c>
      <c r="C326" s="162" t="s">
        <v>75</v>
      </c>
      <c r="D326" s="154" t="s">
        <v>1083</v>
      </c>
      <c r="E326" s="163">
        <v>22</v>
      </c>
      <c r="F326" s="163">
        <v>4</v>
      </c>
      <c r="G326" s="154">
        <v>0</v>
      </c>
      <c r="H326" s="154">
        <v>0</v>
      </c>
      <c r="I326" s="154">
        <f>SUM(Table113[[#This Row],[P E M]:[C E F]])</f>
        <v>26</v>
      </c>
      <c r="J326" s="154" t="str">
        <f>IF(Table113[[#This Row],[T E]]&gt;=101,"Large",IF(Table113[[#This Row],[T E]]&gt;=51,"Medium",IF(Table113[[#This Row],[T E]]&gt;=11,"Small","Micro")))</f>
        <v>Small</v>
      </c>
      <c r="K326" s="154" t="s">
        <v>1141</v>
      </c>
      <c r="L326" s="154">
        <v>22</v>
      </c>
      <c r="M326" s="157">
        <v>4</v>
      </c>
      <c r="N326" s="233">
        <f>Table113[[#This Row],[Small Holders
M]]+Table113[[#This Row],[Small Holder 
F]]</f>
        <v>26</v>
      </c>
      <c r="O326" s="159" t="s">
        <v>1066</v>
      </c>
    </row>
    <row r="327" spans="1:15" ht="16.5" customHeight="1" x14ac:dyDescent="0.5">
      <c r="A327" s="163" t="s">
        <v>1223</v>
      </c>
      <c r="B327" s="153">
        <v>326</v>
      </c>
      <c r="C327" s="162" t="s">
        <v>75</v>
      </c>
      <c r="D327" s="154" t="s">
        <v>1083</v>
      </c>
      <c r="E327" s="163">
        <v>18</v>
      </c>
      <c r="F327" s="163">
        <v>9</v>
      </c>
      <c r="G327" s="154">
        <v>0</v>
      </c>
      <c r="H327" s="154">
        <v>0</v>
      </c>
      <c r="I327" s="154">
        <f>SUM(Table113[[#This Row],[P E M]:[C E F]])</f>
        <v>27</v>
      </c>
      <c r="J327" s="154" t="str">
        <f>IF(Table113[[#This Row],[T E]]&gt;=101,"Large",IF(Table113[[#This Row],[T E]]&gt;=51,"Medium",IF(Table113[[#This Row],[T E]]&gt;=11,"Small","Micro")))</f>
        <v>Small</v>
      </c>
      <c r="K327" s="154" t="s">
        <v>1224</v>
      </c>
      <c r="L327" s="154">
        <v>56</v>
      </c>
      <c r="M327" s="157">
        <v>19</v>
      </c>
      <c r="N327" s="166">
        <f>Table113[[#This Row],[Small Holders
M]]+Table113[[#This Row],[Small Holder 
F]]</f>
        <v>75</v>
      </c>
      <c r="O327" s="159" t="s">
        <v>1066</v>
      </c>
    </row>
    <row r="328" spans="1:15" ht="16.5" customHeight="1" x14ac:dyDescent="0.5">
      <c r="A328" s="163" t="s">
        <v>1246</v>
      </c>
      <c r="B328" s="153">
        <v>327</v>
      </c>
      <c r="C328" s="162" t="s">
        <v>75</v>
      </c>
      <c r="D328" s="154" t="s">
        <v>1083</v>
      </c>
      <c r="E328" s="163">
        <v>10</v>
      </c>
      <c r="F328" s="163">
        <v>16</v>
      </c>
      <c r="G328" s="154">
        <v>0</v>
      </c>
      <c r="H328" s="154">
        <v>0</v>
      </c>
      <c r="I328" s="154">
        <f>SUM(Table113[[#This Row],[P E M]:[C E F]])</f>
        <v>26</v>
      </c>
      <c r="J328" s="154" t="str">
        <f>IF(Table113[[#This Row],[T E]]&gt;=101,"Large",IF(Table113[[#This Row],[T E]]&gt;=51,"Medium",IF(Table113[[#This Row],[T E]]&gt;=11,"Small","Micro")))</f>
        <v>Small</v>
      </c>
      <c r="K328" s="154" t="s">
        <v>1247</v>
      </c>
      <c r="L328" s="154">
        <v>16</v>
      </c>
      <c r="M328" s="157">
        <v>4</v>
      </c>
      <c r="N328" s="164">
        <f>Table113[[#This Row],[Small Holders
M]]+Table113[[#This Row],[Small Holder 
F]]</f>
        <v>20</v>
      </c>
      <c r="O328" s="159" t="s">
        <v>1070</v>
      </c>
    </row>
    <row r="329" spans="1:15" ht="16.5" customHeight="1" x14ac:dyDescent="0.5">
      <c r="A329" s="163" t="s">
        <v>1260</v>
      </c>
      <c r="B329" s="153">
        <v>328</v>
      </c>
      <c r="C329" s="162" t="s">
        <v>75</v>
      </c>
      <c r="D329" s="154" t="s">
        <v>1083</v>
      </c>
      <c r="E329" s="163">
        <v>23</v>
      </c>
      <c r="F329" s="163">
        <v>14</v>
      </c>
      <c r="G329" s="154">
        <v>0</v>
      </c>
      <c r="H329" s="154">
        <v>0</v>
      </c>
      <c r="I329" s="154">
        <f>SUM(Table113[[#This Row],[P E M]:[C E F]])</f>
        <v>37</v>
      </c>
      <c r="J329" s="154" t="str">
        <f>IF(Table113[[#This Row],[T E]]&gt;=101,"Large",IF(Table113[[#This Row],[T E]]&gt;=51,"Medium",IF(Table113[[#This Row],[T E]]&gt;=11,"Small","Micro")))</f>
        <v>Small</v>
      </c>
      <c r="K329" s="154" t="s">
        <v>1261</v>
      </c>
      <c r="L329" s="154">
        <v>22</v>
      </c>
      <c r="M329" s="157">
        <v>7</v>
      </c>
      <c r="N329" s="164">
        <f>Table113[[#This Row],[Small Holders
M]]+Table113[[#This Row],[Small Holder 
F]]</f>
        <v>29</v>
      </c>
      <c r="O329" s="159" t="s">
        <v>1066</v>
      </c>
    </row>
    <row r="330" spans="1:15" ht="16.5" customHeight="1" x14ac:dyDescent="0.5">
      <c r="A330" s="163" t="s">
        <v>1720</v>
      </c>
      <c r="B330" s="153">
        <v>329</v>
      </c>
      <c r="C330" s="162" t="s">
        <v>75</v>
      </c>
      <c r="D330" s="154" t="s">
        <v>1083</v>
      </c>
      <c r="E330" s="163">
        <v>16</v>
      </c>
      <c r="F330" s="163">
        <v>8</v>
      </c>
      <c r="G330" s="154">
        <v>0</v>
      </c>
      <c r="H330" s="154">
        <v>0</v>
      </c>
      <c r="I330" s="154">
        <f>SUM(Table113[[#This Row],[P E M]:[C E F]])</f>
        <v>24</v>
      </c>
      <c r="J330" s="154" t="str">
        <f>IF(Table113[[#This Row],[T E]]&gt;=101,"Large",IF(Table113[[#This Row],[T E]]&gt;=51,"Medium",IF(Table113[[#This Row],[T E]]&gt;=11,"Small","Micro")))</f>
        <v>Small</v>
      </c>
      <c r="K330" s="154" t="s">
        <v>1141</v>
      </c>
      <c r="L330" s="154">
        <v>16</v>
      </c>
      <c r="M330" s="157">
        <v>8</v>
      </c>
      <c r="N330" s="233">
        <f>Table113[[#This Row],[Small Holders
M]]+Table113[[#This Row],[Small Holder 
F]]</f>
        <v>24</v>
      </c>
      <c r="O330" s="159" t="s">
        <v>1066</v>
      </c>
    </row>
    <row r="331" spans="1:15" ht="16.5" customHeight="1" x14ac:dyDescent="0.5">
      <c r="A331" s="163" t="s">
        <v>1262</v>
      </c>
      <c r="B331" s="153">
        <v>330</v>
      </c>
      <c r="C331" s="162" t="s">
        <v>75</v>
      </c>
      <c r="D331" s="154" t="s">
        <v>1083</v>
      </c>
      <c r="E331" s="163">
        <v>26</v>
      </c>
      <c r="F331" s="163">
        <v>11</v>
      </c>
      <c r="G331" s="154">
        <v>0</v>
      </c>
      <c r="H331" s="154">
        <v>0</v>
      </c>
      <c r="I331" s="154">
        <f>SUM(Table113[[#This Row],[P E M]:[C E F]])</f>
        <v>37</v>
      </c>
      <c r="J331" s="154" t="str">
        <f>IF(Table113[[#This Row],[T E]]&gt;=101,"Large",IF(Table113[[#This Row],[T E]]&gt;=51,"Medium",IF(Table113[[#This Row],[T E]]&gt;=11,"Small","Micro")))</f>
        <v>Small</v>
      </c>
      <c r="K331" s="154" t="s">
        <v>1263</v>
      </c>
      <c r="L331" s="154">
        <v>16</v>
      </c>
      <c r="M331" s="157">
        <v>14</v>
      </c>
      <c r="N331" s="164">
        <f>Table113[[#This Row],[Small Holders
M]]+Table113[[#This Row],[Small Holder 
F]]</f>
        <v>30</v>
      </c>
      <c r="O331" s="159" t="s">
        <v>1066</v>
      </c>
    </row>
    <row r="332" spans="1:15" ht="16.5" customHeight="1" x14ac:dyDescent="0.5">
      <c r="A332" s="163" t="s">
        <v>1341</v>
      </c>
      <c r="B332" s="153">
        <v>331</v>
      </c>
      <c r="C332" s="162" t="s">
        <v>75</v>
      </c>
      <c r="D332" s="154" t="s">
        <v>1083</v>
      </c>
      <c r="E332" s="163">
        <v>5</v>
      </c>
      <c r="F332" s="163">
        <v>18</v>
      </c>
      <c r="G332" s="154">
        <v>0</v>
      </c>
      <c r="H332" s="154">
        <v>0</v>
      </c>
      <c r="I332" s="154">
        <f>SUM(Table113[[#This Row],[P E M]:[C E F]])</f>
        <v>23</v>
      </c>
      <c r="J332" s="154" t="str">
        <f>IF(Table113[[#This Row],[T E]]&gt;=101,"Large",IF(Table113[[#This Row],[T E]]&gt;=51,"Medium",IF(Table113[[#This Row],[T E]]&gt;=11,"Small","Micro")))</f>
        <v>Small</v>
      </c>
      <c r="K332" s="154" t="s">
        <v>1342</v>
      </c>
      <c r="L332" s="154">
        <v>24</v>
      </c>
      <c r="M332" s="157">
        <v>4</v>
      </c>
      <c r="N332" s="176">
        <f>Table113[[#This Row],[Small Holders
M]]+Table113[[#This Row],[Small Holder 
F]]</f>
        <v>28</v>
      </c>
      <c r="O332" s="159" t="s">
        <v>1066</v>
      </c>
    </row>
    <row r="333" spans="1:15" ht="16.5" customHeight="1" x14ac:dyDescent="0.5">
      <c r="A333" s="163" t="s">
        <v>1721</v>
      </c>
      <c r="B333" s="153">
        <v>332</v>
      </c>
      <c r="C333" s="162" t="s">
        <v>75</v>
      </c>
      <c r="D333" s="154" t="s">
        <v>1083</v>
      </c>
      <c r="E333" s="163">
        <v>17</v>
      </c>
      <c r="F333" s="163">
        <v>8</v>
      </c>
      <c r="G333" s="154">
        <v>0</v>
      </c>
      <c r="H333" s="154">
        <v>0</v>
      </c>
      <c r="I333" s="154">
        <f>SUM(Table113[[#This Row],[P E M]:[C E F]])</f>
        <v>25</v>
      </c>
      <c r="J333" s="154" t="str">
        <f>IF(Table113[[#This Row],[T E]]&gt;=101,"Large",IF(Table113[[#This Row],[T E]]&gt;=51,"Medium",IF(Table113[[#This Row],[T E]]&gt;=11,"Small","Micro")))</f>
        <v>Small</v>
      </c>
      <c r="K333" s="154" t="s">
        <v>1228</v>
      </c>
      <c r="L333" s="154">
        <v>17</v>
      </c>
      <c r="M333" s="157">
        <v>8</v>
      </c>
      <c r="N333" s="233">
        <f>Table113[[#This Row],[Small Holders
M]]+Table113[[#This Row],[Small Holder 
F]]</f>
        <v>25</v>
      </c>
      <c r="O333" s="159" t="s">
        <v>1066</v>
      </c>
    </row>
    <row r="334" spans="1:15" ht="16.5" customHeight="1" x14ac:dyDescent="0.5">
      <c r="A334" s="163" t="s">
        <v>2274</v>
      </c>
      <c r="B334" s="153">
        <v>333</v>
      </c>
      <c r="C334" s="162" t="s">
        <v>1094</v>
      </c>
      <c r="D334" s="154" t="s">
        <v>1083</v>
      </c>
      <c r="E334" s="163">
        <v>7</v>
      </c>
      <c r="F334" s="163">
        <v>15</v>
      </c>
      <c r="G334" s="154">
        <v>0</v>
      </c>
      <c r="H334" s="154">
        <v>0</v>
      </c>
      <c r="I334" s="154">
        <f>SUM(Table113[[#This Row],[P E M]:[C E F]])</f>
        <v>22</v>
      </c>
      <c r="J334" s="154" t="str">
        <f>IF(Table113[[#This Row],[T E]]&gt;=101,"Large",IF(Table113[[#This Row],[T E]]&gt;=51,"Medium",IF(Table113[[#This Row],[T E]]&gt;=11,"Small","Micro")))</f>
        <v>Small</v>
      </c>
      <c r="K334" s="154" t="s">
        <v>1110</v>
      </c>
      <c r="L334" s="154">
        <v>7</v>
      </c>
      <c r="M334" s="157">
        <v>15</v>
      </c>
      <c r="N334" s="233">
        <f>Table113[[#This Row],[Small Holders
M]]+Table113[[#This Row],[Small Holder 
F]]</f>
        <v>22</v>
      </c>
      <c r="O334" s="159" t="s">
        <v>1095</v>
      </c>
    </row>
    <row r="335" spans="1:15" ht="16.5" customHeight="1" x14ac:dyDescent="0.5">
      <c r="A335" s="163" t="s">
        <v>1290</v>
      </c>
      <c r="B335" s="153">
        <v>334</v>
      </c>
      <c r="C335" s="162" t="s">
        <v>1094</v>
      </c>
      <c r="D335" s="154" t="s">
        <v>1083</v>
      </c>
      <c r="E335" s="163">
        <v>11</v>
      </c>
      <c r="F335" s="163">
        <v>19</v>
      </c>
      <c r="G335" s="154">
        <v>0</v>
      </c>
      <c r="H335" s="154">
        <v>0</v>
      </c>
      <c r="I335" s="154">
        <f>SUM(Table113[[#This Row],[P E M]:[C E F]])</f>
        <v>30</v>
      </c>
      <c r="J335" s="154" t="str">
        <f>IF(Table113[[#This Row],[T E]]&gt;=101,"Large",IF(Table113[[#This Row],[T E]]&gt;=51,"Medium",IF(Table113[[#This Row],[T E]]&gt;=11,"Small","Micro")))</f>
        <v>Small</v>
      </c>
      <c r="K335" s="154" t="s">
        <v>1291</v>
      </c>
      <c r="L335" s="154">
        <v>27</v>
      </c>
      <c r="M335" s="157">
        <v>14</v>
      </c>
      <c r="N335" s="166">
        <f>Table113[[#This Row],[Small Holders
M]]+Table113[[#This Row],[Small Holder 
F]]</f>
        <v>41</v>
      </c>
      <c r="O335" s="159" t="s">
        <v>1095</v>
      </c>
    </row>
    <row r="336" spans="1:15" ht="16.5" customHeight="1" x14ac:dyDescent="0.5">
      <c r="A336" s="163" t="s">
        <v>1600</v>
      </c>
      <c r="B336" s="153">
        <v>335</v>
      </c>
      <c r="C336" s="162" t="s">
        <v>1094</v>
      </c>
      <c r="D336" s="154" t="s">
        <v>1083</v>
      </c>
      <c r="E336" s="163">
        <v>4</v>
      </c>
      <c r="F336" s="163">
        <v>11</v>
      </c>
      <c r="G336" s="154">
        <v>0</v>
      </c>
      <c r="H336" s="154">
        <v>0</v>
      </c>
      <c r="I336" s="154">
        <f>SUM(Table113[[#This Row],[P E M]:[C E F]])</f>
        <v>15</v>
      </c>
      <c r="J336" s="154" t="str">
        <f>IF(Table113[[#This Row],[T E]]&gt;=101,"Large",IF(Table113[[#This Row],[T E]]&gt;=51,"Medium",IF(Table113[[#This Row],[T E]]&gt;=11,"Small","Micro")))</f>
        <v>Small</v>
      </c>
      <c r="K336" s="154" t="s">
        <v>1268</v>
      </c>
      <c r="L336" s="154">
        <v>4</v>
      </c>
      <c r="M336" s="157">
        <v>11</v>
      </c>
      <c r="N336" s="233">
        <f>Table113[[#This Row],[Small Holders
M]]+Table113[[#This Row],[Small Holder 
F]]</f>
        <v>15</v>
      </c>
      <c r="O336" s="159" t="s">
        <v>1095</v>
      </c>
    </row>
    <row r="337" spans="1:15" ht="16.5" customHeight="1" x14ac:dyDescent="0.5">
      <c r="A337" s="163" t="s">
        <v>1506</v>
      </c>
      <c r="B337" s="153">
        <v>336</v>
      </c>
      <c r="C337" s="162" t="s">
        <v>1094</v>
      </c>
      <c r="D337" s="154" t="s">
        <v>1083</v>
      </c>
      <c r="E337" s="163">
        <v>5</v>
      </c>
      <c r="F337" s="163">
        <v>19</v>
      </c>
      <c r="G337" s="154">
        <v>0</v>
      </c>
      <c r="H337" s="154">
        <v>0</v>
      </c>
      <c r="I337" s="154">
        <f>SUM(Table113[[#This Row],[P E M]:[C E F]])</f>
        <v>24</v>
      </c>
      <c r="J337" s="154" t="str">
        <f>IF(Table113[[#This Row],[T E]]&gt;=101,"Large",IF(Table113[[#This Row],[T E]]&gt;=51,"Medium",IF(Table113[[#This Row],[T E]]&gt;=11,"Small","Micro")))</f>
        <v>Small</v>
      </c>
      <c r="K337" s="154" t="s">
        <v>1168</v>
      </c>
      <c r="L337" s="154">
        <v>5</v>
      </c>
      <c r="M337" s="157">
        <v>19</v>
      </c>
      <c r="N337" s="233">
        <f>Table113[[#This Row],[Small Holders
M]]+Table113[[#This Row],[Small Holder 
F]]</f>
        <v>24</v>
      </c>
      <c r="O337" s="159" t="s">
        <v>1095</v>
      </c>
    </row>
    <row r="338" spans="1:15" ht="16.5" customHeight="1" x14ac:dyDescent="0.5">
      <c r="A338" s="163" t="s">
        <v>1182</v>
      </c>
      <c r="B338" s="153">
        <v>337</v>
      </c>
      <c r="C338" s="162" t="s">
        <v>1094</v>
      </c>
      <c r="D338" s="154" t="s">
        <v>1083</v>
      </c>
      <c r="E338" s="163">
        <v>6</v>
      </c>
      <c r="F338" s="163">
        <v>9</v>
      </c>
      <c r="G338" s="154">
        <v>0</v>
      </c>
      <c r="H338" s="154">
        <v>0</v>
      </c>
      <c r="I338" s="154">
        <f>SUM(Table113[[#This Row],[P E M]:[C E F]])</f>
        <v>15</v>
      </c>
      <c r="J338" s="154" t="str">
        <f>IF(Table113[[#This Row],[T E]]&gt;=101,"Large",IF(Table113[[#This Row],[T E]]&gt;=51,"Medium",IF(Table113[[#This Row],[T E]]&gt;=11,"Small","Micro")))</f>
        <v>Small</v>
      </c>
      <c r="K338" s="154" t="s">
        <v>1183</v>
      </c>
      <c r="L338" s="154">
        <v>24</v>
      </c>
      <c r="M338" s="157">
        <v>11</v>
      </c>
      <c r="N338" s="166">
        <f>Table113[[#This Row],[Small Holders
M]]+Table113[[#This Row],[Small Holder 
F]]</f>
        <v>35</v>
      </c>
      <c r="O338" s="159" t="s">
        <v>1066</v>
      </c>
    </row>
    <row r="339" spans="1:15" ht="16.5" customHeight="1" x14ac:dyDescent="0.5">
      <c r="A339" s="163" t="s">
        <v>1387</v>
      </c>
      <c r="B339" s="153">
        <v>338</v>
      </c>
      <c r="C339" s="162" t="s">
        <v>1094</v>
      </c>
      <c r="D339" s="154" t="s">
        <v>1083</v>
      </c>
      <c r="E339" s="163">
        <v>4</v>
      </c>
      <c r="F339" s="163">
        <v>18</v>
      </c>
      <c r="G339" s="154">
        <v>0</v>
      </c>
      <c r="H339" s="154">
        <v>0</v>
      </c>
      <c r="I339" s="154">
        <f>SUM(Table113[[#This Row],[P E M]:[C E F]])</f>
        <v>22</v>
      </c>
      <c r="J339" s="154" t="str">
        <f>IF(Table113[[#This Row],[T E]]&gt;=101,"Large",IF(Table113[[#This Row],[T E]]&gt;=51,"Medium",IF(Table113[[#This Row],[T E]]&gt;=11,"Small","Micro")))</f>
        <v>Small</v>
      </c>
      <c r="K339" s="154" t="s">
        <v>1388</v>
      </c>
      <c r="L339" s="154">
        <v>68</v>
      </c>
      <c r="M339" s="157">
        <v>24</v>
      </c>
      <c r="N339" s="164">
        <f>Table113[[#This Row],[Small Holders
M]]+Table113[[#This Row],[Small Holder 
F]]</f>
        <v>92</v>
      </c>
      <c r="O339" s="159" t="s">
        <v>1095</v>
      </c>
    </row>
    <row r="340" spans="1:15" ht="16.5" customHeight="1" x14ac:dyDescent="0.5">
      <c r="A340" s="154" t="s">
        <v>2036</v>
      </c>
      <c r="B340" s="153">
        <v>339</v>
      </c>
      <c r="C340" s="155" t="s">
        <v>75</v>
      </c>
      <c r="D340" s="154" t="s">
        <v>1083</v>
      </c>
      <c r="E340" s="163">
        <v>9</v>
      </c>
      <c r="F340" s="163">
        <v>11</v>
      </c>
      <c r="G340" s="154">
        <v>0</v>
      </c>
      <c r="H340" s="154">
        <v>0</v>
      </c>
      <c r="I340" s="154">
        <f>SUM(Table113[[#This Row],[P E M]:[C E F]])</f>
        <v>20</v>
      </c>
      <c r="J340" s="154" t="str">
        <f>IF(Table113[[#This Row],[T E]]&gt;=101,"Large",IF(Table113[[#This Row],[T E]]&gt;=51,"Medium",IF(Table113[[#This Row],[T E]]&gt;=11,"Small","Micro")))</f>
        <v>Small</v>
      </c>
      <c r="K340" s="154" t="s">
        <v>2037</v>
      </c>
      <c r="L340" s="154">
        <v>9</v>
      </c>
      <c r="M340" s="157">
        <v>11</v>
      </c>
      <c r="N340" s="233">
        <f>Table113[[#This Row],[Small Holders
M]]+Table113[[#This Row],[Small Holder 
F]]</f>
        <v>20</v>
      </c>
      <c r="O340" s="159" t="s">
        <v>1066</v>
      </c>
    </row>
    <row r="341" spans="1:15" ht="16.5" customHeight="1" x14ac:dyDescent="0.5">
      <c r="A341" s="154" t="s">
        <v>1200</v>
      </c>
      <c r="B341" s="153">
        <v>340</v>
      </c>
      <c r="C341" s="155" t="s">
        <v>1094</v>
      </c>
      <c r="D341" s="154" t="s">
        <v>1083</v>
      </c>
      <c r="E341" s="163">
        <v>5</v>
      </c>
      <c r="F341" s="163">
        <v>11</v>
      </c>
      <c r="G341" s="154">
        <v>0</v>
      </c>
      <c r="H341" s="154">
        <v>0</v>
      </c>
      <c r="I341" s="154">
        <f>SUM(Table113[[#This Row],[P E M]:[C E F]])</f>
        <v>16</v>
      </c>
      <c r="J341" s="154" t="str">
        <f>IF(Table113[[#This Row],[T E]]&gt;=101,"Large",IF(Table113[[#This Row],[T E]]&gt;=51,"Medium",IF(Table113[[#This Row],[T E]]&gt;=11,"Small","Micro")))</f>
        <v>Small</v>
      </c>
      <c r="K341" s="154" t="s">
        <v>1097</v>
      </c>
      <c r="L341" s="154">
        <v>4</v>
      </c>
      <c r="M341" s="157">
        <v>9</v>
      </c>
      <c r="N341" s="158">
        <f>Table113[[#This Row],[Small Holders
M]]+Table113[[#This Row],[Small Holder 
F]]</f>
        <v>13</v>
      </c>
      <c r="O341" s="159" t="s">
        <v>1066</v>
      </c>
    </row>
    <row r="342" spans="1:15" ht="16.5" customHeight="1" x14ac:dyDescent="0.5">
      <c r="A342" s="154" t="s">
        <v>1747</v>
      </c>
      <c r="B342" s="153">
        <v>341</v>
      </c>
      <c r="C342" s="155" t="s">
        <v>75</v>
      </c>
      <c r="D342" s="154" t="s">
        <v>1083</v>
      </c>
      <c r="E342" s="163">
        <v>4</v>
      </c>
      <c r="F342" s="163">
        <v>8</v>
      </c>
      <c r="G342" s="154">
        <v>0</v>
      </c>
      <c r="H342" s="154">
        <v>0</v>
      </c>
      <c r="I342" s="154">
        <f>SUM(Table113[[#This Row],[P E M]:[C E F]])</f>
        <v>12</v>
      </c>
      <c r="J342" s="154" t="str">
        <f>IF(Table113[[#This Row],[T E]]&gt;=101,"Large",IF(Table113[[#This Row],[T E]]&gt;=51,"Medium",IF(Table113[[#This Row],[T E]]&gt;=11,"Small","Micro")))</f>
        <v>Small</v>
      </c>
      <c r="K342" s="154" t="s">
        <v>1198</v>
      </c>
      <c r="L342" s="154">
        <v>4</v>
      </c>
      <c r="M342" s="157">
        <v>8</v>
      </c>
      <c r="N342" s="233">
        <f>Table113[[#This Row],[Small Holders
M]]+Table113[[#This Row],[Small Holder 
F]]</f>
        <v>12</v>
      </c>
      <c r="O342" s="159" t="s">
        <v>1070</v>
      </c>
    </row>
    <row r="343" spans="1:15" ht="16.5" customHeight="1" x14ac:dyDescent="0.5">
      <c r="A343" s="154" t="s">
        <v>2267</v>
      </c>
      <c r="B343" s="153">
        <v>342</v>
      </c>
      <c r="C343" s="155" t="s">
        <v>1094</v>
      </c>
      <c r="D343" s="154" t="s">
        <v>1083</v>
      </c>
      <c r="E343" s="163">
        <v>8</v>
      </c>
      <c r="F343" s="163">
        <v>14</v>
      </c>
      <c r="G343" s="154">
        <v>0</v>
      </c>
      <c r="H343" s="154">
        <v>0</v>
      </c>
      <c r="I343" s="154">
        <f>SUM(Table113[[#This Row],[P E M]:[C E F]])</f>
        <v>22</v>
      </c>
      <c r="J343" s="154" t="str">
        <f>IF(Table113[[#This Row],[T E]]&gt;=101,"Large",IF(Table113[[#This Row],[T E]]&gt;=51,"Medium",IF(Table113[[#This Row],[T E]]&gt;=11,"Small","Micro")))</f>
        <v>Small</v>
      </c>
      <c r="K343" s="154" t="s">
        <v>1390</v>
      </c>
      <c r="L343" s="154">
        <v>8</v>
      </c>
      <c r="M343" s="157">
        <v>14</v>
      </c>
      <c r="N343" s="233">
        <f>Table113[[#This Row],[Small Holders
M]]+Table113[[#This Row],[Small Holder 
F]]</f>
        <v>22</v>
      </c>
      <c r="O343" s="159" t="s">
        <v>1066</v>
      </c>
    </row>
    <row r="344" spans="1:15" ht="16.5" customHeight="1" x14ac:dyDescent="0.5">
      <c r="A344" s="154" t="s">
        <v>1185</v>
      </c>
      <c r="B344" s="153">
        <v>343</v>
      </c>
      <c r="C344" s="155" t="s">
        <v>75</v>
      </c>
      <c r="D344" s="154" t="s">
        <v>1083</v>
      </c>
      <c r="E344" s="163">
        <v>5</v>
      </c>
      <c r="F344" s="163">
        <v>8</v>
      </c>
      <c r="G344" s="154">
        <v>0</v>
      </c>
      <c r="H344" s="154">
        <v>0</v>
      </c>
      <c r="I344" s="154">
        <f>SUM(Table113[[#This Row],[P E M]:[C E F]])</f>
        <v>13</v>
      </c>
      <c r="J344" s="154" t="str">
        <f>IF(Table113[[#This Row],[T E]]&gt;=101,"Large",IF(Table113[[#This Row],[T E]]&gt;=51,"Medium",IF(Table113[[#This Row],[T E]]&gt;=11,"Small","Micro")))</f>
        <v>Small</v>
      </c>
      <c r="K344" s="154" t="s">
        <v>1168</v>
      </c>
      <c r="L344" s="154">
        <v>28</v>
      </c>
      <c r="M344" s="157">
        <v>16</v>
      </c>
      <c r="N344" s="170">
        <f>Table113[[#This Row],[Small Holders
M]]+Table113[[#This Row],[Small Holder 
F]]</f>
        <v>44</v>
      </c>
      <c r="O344" s="159" t="s">
        <v>1066</v>
      </c>
    </row>
    <row r="345" spans="1:15" ht="16.5" customHeight="1" x14ac:dyDescent="0.5">
      <c r="A345" s="154" t="s">
        <v>1264</v>
      </c>
      <c r="B345" s="153">
        <v>344</v>
      </c>
      <c r="C345" s="155" t="s">
        <v>1094</v>
      </c>
      <c r="D345" s="154" t="s">
        <v>1083</v>
      </c>
      <c r="E345" s="163">
        <v>3</v>
      </c>
      <c r="F345" s="163">
        <v>9</v>
      </c>
      <c r="G345" s="154">
        <v>0</v>
      </c>
      <c r="H345" s="154">
        <v>0</v>
      </c>
      <c r="I345" s="154">
        <f>SUM(Table113[[#This Row],[P E M]:[C E F]])</f>
        <v>12</v>
      </c>
      <c r="J345" s="154" t="str">
        <f>IF(Table113[[#This Row],[T E]]&gt;=101,"Large",IF(Table113[[#This Row],[T E]]&gt;=51,"Medium",IF(Table113[[#This Row],[T E]]&gt;=11,"Small","Micro")))</f>
        <v>Small</v>
      </c>
      <c r="K345" s="154" t="s">
        <v>1168</v>
      </c>
      <c r="L345" s="154">
        <v>38</v>
      </c>
      <c r="M345" s="157">
        <v>17</v>
      </c>
      <c r="N345" s="166">
        <f>Table113[[#This Row],[Small Holders
M]]+Table113[[#This Row],[Small Holder 
F]]</f>
        <v>55</v>
      </c>
      <c r="O345" s="159" t="s">
        <v>1066</v>
      </c>
    </row>
    <row r="346" spans="1:15" ht="16.5" customHeight="1" x14ac:dyDescent="0.5">
      <c r="A346" s="154" t="s">
        <v>1379</v>
      </c>
      <c r="B346" s="153">
        <v>345</v>
      </c>
      <c r="C346" s="155" t="s">
        <v>1094</v>
      </c>
      <c r="D346" s="154" t="s">
        <v>1083</v>
      </c>
      <c r="E346" s="163">
        <v>7</v>
      </c>
      <c r="F346" s="163">
        <v>8</v>
      </c>
      <c r="G346" s="154">
        <v>0</v>
      </c>
      <c r="H346" s="154">
        <v>0</v>
      </c>
      <c r="I346" s="154">
        <f>SUM(Table113[[#This Row],[P E M]:[C E F]])</f>
        <v>15</v>
      </c>
      <c r="J346" s="154" t="str">
        <f>IF(Table113[[#This Row],[T E]]&gt;=101,"Large",IF(Table113[[#This Row],[T E]]&gt;=51,"Medium",IF(Table113[[#This Row],[T E]]&gt;=11,"Small","Micro")))</f>
        <v>Small</v>
      </c>
      <c r="K346" s="154" t="s">
        <v>1168</v>
      </c>
      <c r="L346" s="154">
        <v>48</v>
      </c>
      <c r="M346" s="157">
        <v>14</v>
      </c>
      <c r="N346" s="166">
        <f>Table113[[#This Row],[Small Holders
M]]+Table113[[#This Row],[Small Holder 
F]]</f>
        <v>62</v>
      </c>
      <c r="O346" s="159" t="s">
        <v>1095</v>
      </c>
    </row>
    <row r="347" spans="1:15" ht="16.5" customHeight="1" x14ac:dyDescent="0.5">
      <c r="A347" s="154" t="s">
        <v>1441</v>
      </c>
      <c r="B347" s="153">
        <v>346</v>
      </c>
      <c r="C347" s="155" t="s">
        <v>75</v>
      </c>
      <c r="D347" s="154" t="s">
        <v>1083</v>
      </c>
      <c r="E347" s="163">
        <v>5</v>
      </c>
      <c r="F347" s="163">
        <v>11</v>
      </c>
      <c r="G347" s="154">
        <v>0</v>
      </c>
      <c r="H347" s="154">
        <v>0</v>
      </c>
      <c r="I347" s="154">
        <f>SUM(Table113[[#This Row],[P E M]:[C E F]])</f>
        <v>16</v>
      </c>
      <c r="J347" s="154" t="str">
        <f>IF(Table113[[#This Row],[T E]]&gt;=101,"Large",IF(Table113[[#This Row],[T E]]&gt;=51,"Medium",IF(Table113[[#This Row],[T E]]&gt;=11,"Small","Micro")))</f>
        <v>Small</v>
      </c>
      <c r="K347" s="154" t="s">
        <v>1168</v>
      </c>
      <c r="L347" s="154">
        <v>31</v>
      </c>
      <c r="M347" s="157">
        <v>6</v>
      </c>
      <c r="N347" s="170">
        <f>Table113[[#This Row],[Small Holders
M]]+Table113[[#This Row],[Small Holder 
F]]</f>
        <v>37</v>
      </c>
      <c r="O347" s="159" t="s">
        <v>1095</v>
      </c>
    </row>
    <row r="348" spans="1:15" ht="16.5" customHeight="1" x14ac:dyDescent="0.5">
      <c r="A348" s="154" t="s">
        <v>1167</v>
      </c>
      <c r="B348" s="153">
        <v>347</v>
      </c>
      <c r="C348" s="155" t="s">
        <v>75</v>
      </c>
      <c r="D348" s="154" t="s">
        <v>1083</v>
      </c>
      <c r="E348" s="163">
        <v>15</v>
      </c>
      <c r="F348" s="163">
        <v>25</v>
      </c>
      <c r="G348" s="154">
        <v>0</v>
      </c>
      <c r="H348" s="154">
        <v>0</v>
      </c>
      <c r="I348" s="154">
        <f>SUM(Table113[[#This Row],[P E M]:[C E F]])</f>
        <v>40</v>
      </c>
      <c r="J348" s="154" t="str">
        <f>IF(Table113[[#This Row],[T E]]&gt;=101,"Large",IF(Table113[[#This Row],[T E]]&gt;=51,"Medium",IF(Table113[[#This Row],[T E]]&gt;=11,"Small","Micro")))</f>
        <v>Small</v>
      </c>
      <c r="K348" s="154" t="s">
        <v>1168</v>
      </c>
      <c r="L348" s="154">
        <v>18</v>
      </c>
      <c r="M348" s="154">
        <v>4</v>
      </c>
      <c r="N348" s="168">
        <f>Table113[[#This Row],[Small Holders
M]]+Table113[[#This Row],[Small Holder 
F]]</f>
        <v>22</v>
      </c>
      <c r="O348" s="159" t="s">
        <v>1066</v>
      </c>
    </row>
    <row r="349" spans="1:15" ht="16.5" customHeight="1" x14ac:dyDescent="0.5">
      <c r="A349" s="154" t="s">
        <v>1225</v>
      </c>
      <c r="B349" s="153">
        <v>348</v>
      </c>
      <c r="C349" s="155" t="s">
        <v>1094</v>
      </c>
      <c r="D349" s="154" t="s">
        <v>1083</v>
      </c>
      <c r="E349" s="163">
        <v>4</v>
      </c>
      <c r="F349" s="163">
        <v>16</v>
      </c>
      <c r="G349" s="154">
        <v>0</v>
      </c>
      <c r="H349" s="154">
        <v>0</v>
      </c>
      <c r="I349" s="154">
        <f>SUM(Table113[[#This Row],[P E M]:[C E F]])</f>
        <v>20</v>
      </c>
      <c r="J349" s="154" t="str">
        <f>IF(Table113[[#This Row],[T E]]&gt;=101,"Large",IF(Table113[[#This Row],[T E]]&gt;=51,"Medium",IF(Table113[[#This Row],[T E]]&gt;=11,"Small","Micro")))</f>
        <v>Small</v>
      </c>
      <c r="K349" s="154" t="s">
        <v>1226</v>
      </c>
      <c r="L349" s="154">
        <v>44</v>
      </c>
      <c r="M349" s="154">
        <v>17</v>
      </c>
      <c r="N349" s="166">
        <f>Table113[[#This Row],[Small Holders
M]]+Table113[[#This Row],[Small Holder 
F]]</f>
        <v>61</v>
      </c>
      <c r="O349" s="159" t="s">
        <v>1066</v>
      </c>
    </row>
    <row r="350" spans="1:15" ht="16.5" customHeight="1" x14ac:dyDescent="0.5">
      <c r="A350" s="154" t="s">
        <v>1947</v>
      </c>
      <c r="B350" s="153">
        <v>349</v>
      </c>
      <c r="C350" s="155" t="s">
        <v>75</v>
      </c>
      <c r="D350" s="154" t="s">
        <v>1083</v>
      </c>
      <c r="E350" s="163">
        <v>9</v>
      </c>
      <c r="F350" s="163">
        <v>12</v>
      </c>
      <c r="G350" s="154">
        <v>0</v>
      </c>
      <c r="H350" s="154">
        <v>0</v>
      </c>
      <c r="I350" s="154">
        <f>SUM(Table113[[#This Row],[P E M]:[C E F]])</f>
        <v>21</v>
      </c>
      <c r="J350" s="154" t="str">
        <f>IF(Table113[[#This Row],[T E]]&gt;=101,"Large",IF(Table113[[#This Row],[T E]]&gt;=51,"Medium",IF(Table113[[#This Row],[T E]]&gt;=11,"Small","Micro")))</f>
        <v>Small</v>
      </c>
      <c r="K350" s="154" t="s">
        <v>1084</v>
      </c>
      <c r="L350" s="154">
        <v>9</v>
      </c>
      <c r="M350" s="154">
        <v>12</v>
      </c>
      <c r="N350" s="233">
        <f>Table113[[#This Row],[Small Holders
M]]+Table113[[#This Row],[Small Holder 
F]]</f>
        <v>21</v>
      </c>
      <c r="O350" s="159" t="s">
        <v>1066</v>
      </c>
    </row>
    <row r="351" spans="1:15" ht="16.5" customHeight="1" x14ac:dyDescent="0.5">
      <c r="A351" s="154" t="s">
        <v>1368</v>
      </c>
      <c r="B351" s="153">
        <v>350</v>
      </c>
      <c r="C351" s="155" t="s">
        <v>1094</v>
      </c>
      <c r="D351" s="154" t="s">
        <v>1083</v>
      </c>
      <c r="E351" s="163">
        <v>4</v>
      </c>
      <c r="F351" s="163">
        <v>9</v>
      </c>
      <c r="G351" s="154">
        <v>0</v>
      </c>
      <c r="H351" s="154">
        <v>0</v>
      </c>
      <c r="I351" s="154">
        <f>SUM(Table113[[#This Row],[P E M]:[C E F]])</f>
        <v>13</v>
      </c>
      <c r="J351" s="154" t="str">
        <f>IF(Table113[[#This Row],[T E]]&gt;=101,"Large",IF(Table113[[#This Row],[T E]]&gt;=51,"Medium",IF(Table113[[#This Row],[T E]]&gt;=11,"Small","Micro")))</f>
        <v>Small</v>
      </c>
      <c r="K351" s="154" t="s">
        <v>1348</v>
      </c>
      <c r="L351" s="154">
        <v>5</v>
      </c>
      <c r="M351" s="154">
        <v>7</v>
      </c>
      <c r="N351" s="158">
        <f>Table113[[#This Row],[Small Holders
M]]+Table113[[#This Row],[Small Holder 
F]]</f>
        <v>12</v>
      </c>
      <c r="O351" s="159" t="s">
        <v>1066</v>
      </c>
    </row>
    <row r="352" spans="1:15" ht="16.5" customHeight="1" x14ac:dyDescent="0.5">
      <c r="A352" s="154" t="s">
        <v>1283</v>
      </c>
      <c r="B352" s="153">
        <v>351</v>
      </c>
      <c r="C352" s="155" t="s">
        <v>75</v>
      </c>
      <c r="D352" s="154" t="s">
        <v>1083</v>
      </c>
      <c r="E352" s="163">
        <v>5</v>
      </c>
      <c r="F352" s="163">
        <v>9</v>
      </c>
      <c r="G352" s="154">
        <v>0</v>
      </c>
      <c r="H352" s="154">
        <v>0</v>
      </c>
      <c r="I352" s="154">
        <f>SUM(Table113[[#This Row],[P E M]:[C E F]])</f>
        <v>14</v>
      </c>
      <c r="J352" s="154" t="str">
        <f>IF(Table113[[#This Row],[T E]]&gt;=101,"Large",IF(Table113[[#This Row],[T E]]&gt;=51,"Medium",IF(Table113[[#This Row],[T E]]&gt;=11,"Small","Micro")))</f>
        <v>Small</v>
      </c>
      <c r="K352" s="154" t="s">
        <v>1284</v>
      </c>
      <c r="L352" s="154">
        <v>32</v>
      </c>
      <c r="M352" s="154">
        <v>14</v>
      </c>
      <c r="N352" s="166">
        <f>Table113[[#This Row],[Small Holders
M]]+Table113[[#This Row],[Small Holder 
F]]</f>
        <v>46</v>
      </c>
      <c r="O352" s="159" t="s">
        <v>1070</v>
      </c>
    </row>
    <row r="353" spans="1:15" ht="16.5" customHeight="1" x14ac:dyDescent="0.5">
      <c r="A353" s="154" t="s">
        <v>1385</v>
      </c>
      <c r="B353" s="153">
        <v>352</v>
      </c>
      <c r="C353" s="155" t="s">
        <v>75</v>
      </c>
      <c r="D353" s="154" t="s">
        <v>1083</v>
      </c>
      <c r="E353" s="163">
        <v>5</v>
      </c>
      <c r="F353" s="163">
        <v>9</v>
      </c>
      <c r="G353" s="154">
        <v>0</v>
      </c>
      <c r="H353" s="154">
        <v>0</v>
      </c>
      <c r="I353" s="154">
        <f>SUM(Table113[[#This Row],[P E M]:[C E F]])</f>
        <v>14</v>
      </c>
      <c r="J353" s="154" t="str">
        <f>IF(Table113[[#This Row],[T E]]&gt;=101,"Large",IF(Table113[[#This Row],[T E]]&gt;=51,"Medium",IF(Table113[[#This Row],[T E]]&gt;=11,"Small","Micro")))</f>
        <v>Small</v>
      </c>
      <c r="K353" s="154" t="s">
        <v>1104</v>
      </c>
      <c r="L353" s="154">
        <v>54</v>
      </c>
      <c r="M353" s="154">
        <v>22</v>
      </c>
      <c r="N353" s="164">
        <f>Table113[[#This Row],[Small Holders
M]]+Table113[[#This Row],[Small Holder 
F]]</f>
        <v>76</v>
      </c>
      <c r="O353" s="159" t="s">
        <v>1070</v>
      </c>
    </row>
    <row r="354" spans="1:15" ht="16.5" customHeight="1" x14ac:dyDescent="0.5">
      <c r="A354" s="154" t="s">
        <v>2165</v>
      </c>
      <c r="B354" s="153">
        <v>353</v>
      </c>
      <c r="C354" s="155" t="s">
        <v>75</v>
      </c>
      <c r="D354" s="154" t="s">
        <v>1083</v>
      </c>
      <c r="E354" s="163">
        <v>8</v>
      </c>
      <c r="F354" s="163">
        <v>7</v>
      </c>
      <c r="G354" s="154">
        <v>0</v>
      </c>
      <c r="H354" s="154">
        <v>0</v>
      </c>
      <c r="I354" s="154">
        <f>SUM(Table113[[#This Row],[P E M]:[C E F]])</f>
        <v>15</v>
      </c>
      <c r="J354" s="154" t="str">
        <f>IF(Table113[[#This Row],[T E]]&gt;=101,"Large",IF(Table113[[#This Row],[T E]]&gt;=51,"Medium",IF(Table113[[#This Row],[T E]]&gt;=11,"Small","Micro")))</f>
        <v>Small</v>
      </c>
      <c r="K354" s="154" t="s">
        <v>1323</v>
      </c>
      <c r="L354" s="154">
        <v>8</v>
      </c>
      <c r="M354" s="154">
        <v>7</v>
      </c>
      <c r="N354" s="233">
        <f>Table113[[#This Row],[Small Holders
M]]+Table113[[#This Row],[Small Holder 
F]]</f>
        <v>15</v>
      </c>
      <c r="O354" s="159" t="s">
        <v>1070</v>
      </c>
    </row>
    <row r="355" spans="1:15" ht="16.5" customHeight="1" x14ac:dyDescent="0.5">
      <c r="A355" s="154" t="s">
        <v>2058</v>
      </c>
      <c r="B355" s="153">
        <v>354</v>
      </c>
      <c r="C355" s="155" t="s">
        <v>1094</v>
      </c>
      <c r="D355" s="154" t="s">
        <v>1083</v>
      </c>
      <c r="E355" s="163">
        <v>7</v>
      </c>
      <c r="F355" s="163">
        <v>10</v>
      </c>
      <c r="G355" s="154">
        <v>0</v>
      </c>
      <c r="H355" s="154">
        <v>0</v>
      </c>
      <c r="I355" s="154">
        <f>SUM(Table113[[#This Row],[P E M]:[C E F]])</f>
        <v>17</v>
      </c>
      <c r="J355" s="154" t="str">
        <f>IF(Table113[[#This Row],[T E]]&gt;=101,"Large",IF(Table113[[#This Row],[T E]]&gt;=51,"Medium",IF(Table113[[#This Row],[T E]]&gt;=11,"Small","Micro")))</f>
        <v>Small</v>
      </c>
      <c r="K355" s="154" t="s">
        <v>1268</v>
      </c>
      <c r="L355" s="154">
        <v>7</v>
      </c>
      <c r="M355" s="154">
        <v>10</v>
      </c>
      <c r="N355" s="233">
        <f>Table113[[#This Row],[Small Holders
M]]+Table113[[#This Row],[Small Holder 
F]]</f>
        <v>17</v>
      </c>
      <c r="O355" s="159" t="s">
        <v>1095</v>
      </c>
    </row>
    <row r="356" spans="1:15" ht="16.5" customHeight="1" x14ac:dyDescent="0.5">
      <c r="A356" s="154" t="s">
        <v>1846</v>
      </c>
      <c r="B356" s="153">
        <v>355</v>
      </c>
      <c r="C356" s="155" t="s">
        <v>75</v>
      </c>
      <c r="D356" s="154" t="s">
        <v>1083</v>
      </c>
      <c r="E356" s="163">
        <v>7</v>
      </c>
      <c r="F356" s="163">
        <v>5</v>
      </c>
      <c r="G356" s="154">
        <v>0</v>
      </c>
      <c r="H356" s="154">
        <v>0</v>
      </c>
      <c r="I356" s="154">
        <f>SUM(Table113[[#This Row],[P E M]:[C E F]])</f>
        <v>12</v>
      </c>
      <c r="J356" s="154" t="str">
        <f>IF(Table113[[#This Row],[T E]]&gt;=101,"Large",IF(Table113[[#This Row],[T E]]&gt;=51,"Medium",IF(Table113[[#This Row],[T E]]&gt;=11,"Small","Micro")))</f>
        <v>Small</v>
      </c>
      <c r="K356" s="154" t="s">
        <v>1847</v>
      </c>
      <c r="L356" s="154">
        <v>7</v>
      </c>
      <c r="M356" s="154">
        <v>5</v>
      </c>
      <c r="N356" s="233">
        <f>Table113[[#This Row],[Small Holders
M]]+Table113[[#This Row],[Small Holder 
F]]</f>
        <v>12</v>
      </c>
      <c r="O356" s="159" t="s">
        <v>1070</v>
      </c>
    </row>
    <row r="357" spans="1:15" ht="16.5" customHeight="1" x14ac:dyDescent="0.5">
      <c r="A357" s="154" t="s">
        <v>1456</v>
      </c>
      <c r="B357" s="153">
        <v>356</v>
      </c>
      <c r="C357" s="155" t="s">
        <v>1094</v>
      </c>
      <c r="D357" s="154" t="s">
        <v>1083</v>
      </c>
      <c r="E357" s="163">
        <v>6</v>
      </c>
      <c r="F357" s="163">
        <v>12</v>
      </c>
      <c r="G357" s="154">
        <v>0</v>
      </c>
      <c r="H357" s="154">
        <v>0</v>
      </c>
      <c r="I357" s="154">
        <f>SUM(Table113[[#This Row],[P E M]:[C E F]])</f>
        <v>18</v>
      </c>
      <c r="J357" s="154" t="str">
        <f>IF(Table113[[#This Row],[T E]]&gt;=101,"Large",IF(Table113[[#This Row],[T E]]&gt;=51,"Medium",IF(Table113[[#This Row],[T E]]&gt;=11,"Small","Micro")))</f>
        <v>Small</v>
      </c>
      <c r="K357" s="154" t="s">
        <v>1457</v>
      </c>
      <c r="L357" s="154">
        <v>34</v>
      </c>
      <c r="M357" s="154">
        <v>18</v>
      </c>
      <c r="N357" s="166">
        <f>Table113[[#This Row],[Small Holders
M]]+Table113[[#This Row],[Small Holder 
F]]</f>
        <v>52</v>
      </c>
      <c r="O357" s="159" t="s">
        <v>1095</v>
      </c>
    </row>
    <row r="358" spans="1:15" ht="16.5" customHeight="1" x14ac:dyDescent="0.5">
      <c r="A358" s="154" t="s">
        <v>1524</v>
      </c>
      <c r="B358" s="153">
        <v>357</v>
      </c>
      <c r="C358" s="155" t="s">
        <v>75</v>
      </c>
      <c r="D358" s="154" t="s">
        <v>1083</v>
      </c>
      <c r="E358" s="163">
        <v>4</v>
      </c>
      <c r="F358" s="163">
        <v>9</v>
      </c>
      <c r="G358" s="154">
        <v>0</v>
      </c>
      <c r="H358" s="154">
        <v>0</v>
      </c>
      <c r="I358" s="154">
        <f>SUM(Table113[[#This Row],[P E M]:[C E F]])</f>
        <v>13</v>
      </c>
      <c r="J358" s="154" t="str">
        <f>IF(Table113[[#This Row],[T E]]&gt;=101,"Large",IF(Table113[[#This Row],[T E]]&gt;=51,"Medium",IF(Table113[[#This Row],[T E]]&gt;=11,"Small","Micro")))</f>
        <v>Small</v>
      </c>
      <c r="K358" s="154" t="s">
        <v>1084</v>
      </c>
      <c r="L358" s="154">
        <v>4</v>
      </c>
      <c r="M358" s="154">
        <v>9</v>
      </c>
      <c r="N358" s="233">
        <f>Table113[[#This Row],[Small Holders
M]]+Table113[[#This Row],[Small Holder 
F]]</f>
        <v>13</v>
      </c>
      <c r="O358" s="159" t="s">
        <v>1070</v>
      </c>
    </row>
    <row r="359" spans="1:15" ht="16.5" customHeight="1" x14ac:dyDescent="0.5">
      <c r="A359" s="154" t="s">
        <v>1363</v>
      </c>
      <c r="B359" s="153">
        <v>358</v>
      </c>
      <c r="C359" s="155" t="s">
        <v>1094</v>
      </c>
      <c r="D359" s="154" t="s">
        <v>1083</v>
      </c>
      <c r="E359" s="163">
        <v>6</v>
      </c>
      <c r="F359" s="163">
        <v>5</v>
      </c>
      <c r="G359" s="154">
        <v>0</v>
      </c>
      <c r="H359" s="154">
        <v>0</v>
      </c>
      <c r="I359" s="154">
        <f>SUM(Table113[[#This Row],[P E M]:[C E F]])</f>
        <v>11</v>
      </c>
      <c r="J359" s="154" t="str">
        <f>IF(Table113[[#This Row],[T E]]&gt;=101,"Large",IF(Table113[[#This Row],[T E]]&gt;=51,"Medium",IF(Table113[[#This Row],[T E]]&gt;=11,"Small","Micro")))</f>
        <v>Small</v>
      </c>
      <c r="K359" s="154" t="s">
        <v>1084</v>
      </c>
      <c r="L359" s="154">
        <v>51</v>
      </c>
      <c r="M359" s="154">
        <v>17</v>
      </c>
      <c r="N359" s="166">
        <f>Table113[[#This Row],[Small Holders
M]]+Table113[[#This Row],[Small Holder 
F]]</f>
        <v>68</v>
      </c>
      <c r="O359" s="159" t="s">
        <v>1070</v>
      </c>
    </row>
    <row r="360" spans="1:15" ht="16.5" customHeight="1" x14ac:dyDescent="0.5">
      <c r="A360" s="154" t="s">
        <v>1567</v>
      </c>
      <c r="B360" s="153">
        <v>359</v>
      </c>
      <c r="C360" s="155" t="s">
        <v>75</v>
      </c>
      <c r="D360" s="154" t="s">
        <v>1083</v>
      </c>
      <c r="E360" s="163">
        <v>6</v>
      </c>
      <c r="F360" s="163">
        <v>8</v>
      </c>
      <c r="G360" s="154">
        <v>0</v>
      </c>
      <c r="H360" s="154">
        <v>0</v>
      </c>
      <c r="I360" s="154">
        <f>SUM(Table113[[#This Row],[P E M]:[C E F]])</f>
        <v>14</v>
      </c>
      <c r="J360" s="154" t="str">
        <f>IF(Table113[[#This Row],[T E]]&gt;=101,"Large",IF(Table113[[#This Row],[T E]]&gt;=51,"Medium",IF(Table113[[#This Row],[T E]]&gt;=11,"Small","Micro")))</f>
        <v>Small</v>
      </c>
      <c r="K360" s="154" t="s">
        <v>1348</v>
      </c>
      <c r="L360" s="154">
        <v>6</v>
      </c>
      <c r="M360" s="154">
        <v>8</v>
      </c>
      <c r="N360" s="233">
        <f>Table113[[#This Row],[Small Holders
M]]+Table113[[#This Row],[Small Holder 
F]]</f>
        <v>14</v>
      </c>
      <c r="O360" s="159" t="s">
        <v>1066</v>
      </c>
    </row>
    <row r="361" spans="1:15" ht="16.5" customHeight="1" x14ac:dyDescent="0.5">
      <c r="A361" s="154" t="s">
        <v>1098</v>
      </c>
      <c r="B361" s="153">
        <v>360</v>
      </c>
      <c r="C361" s="155" t="s">
        <v>75</v>
      </c>
      <c r="D361" s="154" t="s">
        <v>1083</v>
      </c>
      <c r="E361" s="163">
        <v>5</v>
      </c>
      <c r="F361" s="163">
        <v>11</v>
      </c>
      <c r="G361" s="154">
        <v>0</v>
      </c>
      <c r="H361" s="154">
        <v>0</v>
      </c>
      <c r="I361" s="154">
        <f>SUM(Table113[[#This Row],[P E M]:[C E F]])</f>
        <v>16</v>
      </c>
      <c r="J361" s="154" t="str">
        <f>IF(Table113[[#This Row],[T E]]&gt;=101,"Large",IF(Table113[[#This Row],[T E]]&gt;=51,"Medium",IF(Table113[[#This Row],[T E]]&gt;=11,"Small","Micro")))</f>
        <v>Small</v>
      </c>
      <c r="K361" s="154" t="s">
        <v>1099</v>
      </c>
      <c r="L361" s="154">
        <v>31</v>
      </c>
      <c r="M361" s="154">
        <v>13</v>
      </c>
      <c r="N361" s="164">
        <f>Table113[[#This Row],[Small Holders
M]]+Table113[[#This Row],[Small Holder 
F]]</f>
        <v>44</v>
      </c>
      <c r="O361" s="159" t="s">
        <v>1070</v>
      </c>
    </row>
    <row r="362" spans="1:15" ht="16.5" customHeight="1" x14ac:dyDescent="0.5">
      <c r="A362" s="154" t="s">
        <v>1178</v>
      </c>
      <c r="B362" s="153">
        <v>361</v>
      </c>
      <c r="C362" s="155" t="s">
        <v>75</v>
      </c>
      <c r="D362" s="154" t="s">
        <v>1083</v>
      </c>
      <c r="E362" s="163">
        <v>11</v>
      </c>
      <c r="F362" s="163">
        <v>14</v>
      </c>
      <c r="G362" s="157">
        <v>0</v>
      </c>
      <c r="H362" s="154">
        <v>0</v>
      </c>
      <c r="I362" s="154">
        <f>SUM(Table113[[#This Row],[P E M]:[C E F]])</f>
        <v>25</v>
      </c>
      <c r="J362" s="154" t="str">
        <f>IF(Table113[[#This Row],[T E]]&gt;=101,"Large",IF(Table113[[#This Row],[T E]]&gt;=51,"Medium",IF(Table113[[#This Row],[T E]]&gt;=11,"Small","Micro")))</f>
        <v>Small</v>
      </c>
      <c r="K362" s="154" t="s">
        <v>1084</v>
      </c>
      <c r="L362" s="154">
        <v>43</v>
      </c>
      <c r="M362" s="154">
        <v>17</v>
      </c>
      <c r="N362" s="164">
        <f>Table113[[#This Row],[Small Holders
M]]+Table113[[#This Row],[Small Holder 
F]]</f>
        <v>60</v>
      </c>
      <c r="O362" s="159" t="s">
        <v>1070</v>
      </c>
    </row>
    <row r="363" spans="1:15" ht="16.5" customHeight="1" x14ac:dyDescent="0.5">
      <c r="A363" s="154" t="s">
        <v>1702</v>
      </c>
      <c r="B363" s="153">
        <v>362</v>
      </c>
      <c r="C363" s="155" t="s">
        <v>75</v>
      </c>
      <c r="D363" s="154" t="s">
        <v>1083</v>
      </c>
      <c r="E363" s="163">
        <v>8</v>
      </c>
      <c r="F363" s="163">
        <v>7</v>
      </c>
      <c r="G363" s="157">
        <v>0</v>
      </c>
      <c r="H363" s="154">
        <v>0</v>
      </c>
      <c r="I363" s="154">
        <f>SUM(Table113[[#This Row],[P E M]:[C E F]])</f>
        <v>15</v>
      </c>
      <c r="J363" s="154" t="str">
        <f>IF(Table113[[#This Row],[T E]]&gt;=101,"Large",IF(Table113[[#This Row],[T E]]&gt;=51,"Medium",IF(Table113[[#This Row],[T E]]&gt;=11,"Small","Micro")))</f>
        <v>Small</v>
      </c>
      <c r="K363" s="154" t="s">
        <v>1703</v>
      </c>
      <c r="L363" s="154">
        <v>8</v>
      </c>
      <c r="M363" s="154">
        <v>7</v>
      </c>
      <c r="N363" s="233">
        <f>Table113[[#This Row],[Small Holders
M]]+Table113[[#This Row],[Small Holder 
F]]</f>
        <v>15</v>
      </c>
      <c r="O363" s="159" t="s">
        <v>1070</v>
      </c>
    </row>
    <row r="364" spans="1:15" ht="16.5" customHeight="1" x14ac:dyDescent="0.5">
      <c r="A364" s="154" t="s">
        <v>1294</v>
      </c>
      <c r="B364" s="153">
        <v>363</v>
      </c>
      <c r="C364" s="155" t="s">
        <v>1094</v>
      </c>
      <c r="D364" s="154" t="s">
        <v>1083</v>
      </c>
      <c r="E364" s="163">
        <v>4</v>
      </c>
      <c r="F364" s="163">
        <v>21</v>
      </c>
      <c r="G364" s="157">
        <v>0</v>
      </c>
      <c r="H364" s="154">
        <v>0</v>
      </c>
      <c r="I364" s="154">
        <f>SUM(Table113[[#This Row],[P E M]:[C E F]])</f>
        <v>25</v>
      </c>
      <c r="J364" s="154" t="str">
        <f>IF(Table113[[#This Row],[T E]]&gt;=101,"Large",IF(Table113[[#This Row],[T E]]&gt;=51,"Medium",IF(Table113[[#This Row],[T E]]&gt;=11,"Small","Micro")))</f>
        <v>Small</v>
      </c>
      <c r="K364" s="184" t="s">
        <v>1295</v>
      </c>
      <c r="L364" s="154">
        <v>30</v>
      </c>
      <c r="M364" s="154">
        <v>4</v>
      </c>
      <c r="N364" s="165">
        <f>Table113[[#This Row],[Small Holders
M]]+Table113[[#This Row],[Small Holder 
F]]</f>
        <v>34</v>
      </c>
      <c r="O364" s="159" t="s">
        <v>1066</v>
      </c>
    </row>
    <row r="365" spans="1:15" ht="16.5" customHeight="1" x14ac:dyDescent="0.5">
      <c r="A365" s="154" t="s">
        <v>2268</v>
      </c>
      <c r="B365" s="153">
        <v>364</v>
      </c>
      <c r="C365" s="155" t="s">
        <v>1094</v>
      </c>
      <c r="D365" s="154" t="s">
        <v>1083</v>
      </c>
      <c r="E365" s="163">
        <v>6</v>
      </c>
      <c r="F365" s="163">
        <v>8</v>
      </c>
      <c r="G365" s="157">
        <v>0</v>
      </c>
      <c r="H365" s="154">
        <v>0</v>
      </c>
      <c r="I365" s="154">
        <f>SUM(Table113[[#This Row],[P E M]:[C E F]])</f>
        <v>14</v>
      </c>
      <c r="J365" s="154" t="str">
        <f>IF(Table113[[#This Row],[T E]]&gt;=101,"Large",IF(Table113[[#This Row],[T E]]&gt;=51,"Medium",IF(Table113[[#This Row],[T E]]&gt;=11,"Small","Micro")))</f>
        <v>Small</v>
      </c>
      <c r="K365" s="184" t="s">
        <v>1279</v>
      </c>
      <c r="L365" s="154">
        <v>6</v>
      </c>
      <c r="M365" s="154">
        <v>8</v>
      </c>
      <c r="N365" s="233">
        <f>Table113[[#This Row],[Small Holders
M]]+Table113[[#This Row],[Small Holder 
F]]</f>
        <v>14</v>
      </c>
      <c r="O365" s="159" t="s">
        <v>1095</v>
      </c>
    </row>
    <row r="366" spans="1:15" ht="16.5" customHeight="1" x14ac:dyDescent="0.5">
      <c r="A366" s="154" t="s">
        <v>1533</v>
      </c>
      <c r="B366" s="153">
        <v>365</v>
      </c>
      <c r="C366" s="155" t="s">
        <v>1094</v>
      </c>
      <c r="D366" s="154" t="s">
        <v>1083</v>
      </c>
      <c r="E366" s="163">
        <v>3</v>
      </c>
      <c r="F366" s="163">
        <v>15</v>
      </c>
      <c r="G366" s="157">
        <v>0</v>
      </c>
      <c r="H366" s="154">
        <v>0</v>
      </c>
      <c r="I366" s="154">
        <f>SUM(Table113[[#This Row],[P E M]:[C E F]])</f>
        <v>18</v>
      </c>
      <c r="J366" s="154" t="str">
        <f>IF(Table113[[#This Row],[T E]]&gt;=101,"Large",IF(Table113[[#This Row],[T E]]&gt;=51,"Medium",IF(Table113[[#This Row],[T E]]&gt;=11,"Small","Micro")))</f>
        <v>Small</v>
      </c>
      <c r="K366" s="184" t="s">
        <v>1198</v>
      </c>
      <c r="L366" s="154">
        <v>3</v>
      </c>
      <c r="M366" s="154">
        <v>15</v>
      </c>
      <c r="N366" s="233">
        <f>Table113[[#This Row],[Small Holders
M]]+Table113[[#This Row],[Small Holder 
F]]</f>
        <v>18</v>
      </c>
      <c r="O366" s="159" t="s">
        <v>1095</v>
      </c>
    </row>
    <row r="367" spans="1:15" ht="16.5" customHeight="1" x14ac:dyDescent="0.5">
      <c r="A367" s="154" t="s">
        <v>1322</v>
      </c>
      <c r="B367" s="153">
        <v>366</v>
      </c>
      <c r="C367" s="155" t="s">
        <v>1094</v>
      </c>
      <c r="D367" s="154" t="s">
        <v>1083</v>
      </c>
      <c r="E367" s="163">
        <v>8</v>
      </c>
      <c r="F367" s="163">
        <v>11</v>
      </c>
      <c r="G367" s="157">
        <v>0</v>
      </c>
      <c r="H367" s="154">
        <v>0</v>
      </c>
      <c r="I367" s="154">
        <f>SUM(Table113[[#This Row],[P E M]:[C E F]])</f>
        <v>19</v>
      </c>
      <c r="J367" s="154" t="str">
        <f>IF(Table113[[#This Row],[T E]]&gt;=101,"Large",IF(Table113[[#This Row],[T E]]&gt;=51,"Medium",IF(Table113[[#This Row],[T E]]&gt;=11,"Small","Micro")))</f>
        <v>Small</v>
      </c>
      <c r="K367" s="184" t="s">
        <v>1323</v>
      </c>
      <c r="L367" s="154">
        <v>32</v>
      </c>
      <c r="M367" s="154">
        <v>13</v>
      </c>
      <c r="N367" s="170">
        <f>Table113[[#This Row],[Small Holders
M]]+Table113[[#This Row],[Small Holder 
F]]</f>
        <v>45</v>
      </c>
      <c r="O367" s="159" t="s">
        <v>1066</v>
      </c>
    </row>
    <row r="368" spans="1:15" ht="16.5" customHeight="1" x14ac:dyDescent="0.5">
      <c r="A368" s="154" t="s">
        <v>1267</v>
      </c>
      <c r="B368" s="153">
        <v>367</v>
      </c>
      <c r="C368" s="155" t="s">
        <v>1094</v>
      </c>
      <c r="D368" s="154" t="s">
        <v>1083</v>
      </c>
      <c r="E368" s="163">
        <v>8</v>
      </c>
      <c r="F368" s="163">
        <v>15</v>
      </c>
      <c r="G368" s="157">
        <v>0</v>
      </c>
      <c r="H368" s="154">
        <v>0</v>
      </c>
      <c r="I368" s="154">
        <f>SUM(Table113[[#This Row],[P E M]:[C E F]])</f>
        <v>23</v>
      </c>
      <c r="J368" s="154" t="str">
        <f>IF(Table113[[#This Row],[T E]]&gt;=101,"Large",IF(Table113[[#This Row],[T E]]&gt;=51,"Medium",IF(Table113[[#This Row],[T E]]&gt;=11,"Small","Micro")))</f>
        <v>Small</v>
      </c>
      <c r="K368" s="184" t="s">
        <v>1268</v>
      </c>
      <c r="L368" s="154">
        <v>21</v>
      </c>
      <c r="M368" s="154">
        <v>0</v>
      </c>
      <c r="N368" s="164">
        <f>Table113[[#This Row],[Small Holders
M]]+Table113[[#This Row],[Small Holder 
F]]</f>
        <v>21</v>
      </c>
      <c r="O368" s="159" t="s">
        <v>1095</v>
      </c>
    </row>
    <row r="369" spans="1:15" ht="16.5" customHeight="1" x14ac:dyDescent="0.5">
      <c r="A369" s="154" t="s">
        <v>1197</v>
      </c>
      <c r="B369" s="153">
        <v>368</v>
      </c>
      <c r="C369" s="155" t="s">
        <v>1094</v>
      </c>
      <c r="D369" s="154" t="s">
        <v>1083</v>
      </c>
      <c r="E369" s="163">
        <v>6</v>
      </c>
      <c r="F369" s="163">
        <v>14</v>
      </c>
      <c r="G369" s="157">
        <v>0</v>
      </c>
      <c r="H369" s="154">
        <v>0</v>
      </c>
      <c r="I369" s="154">
        <f>SUM(Table113[[#This Row],[P E M]:[C E F]])</f>
        <v>20</v>
      </c>
      <c r="J369" s="154" t="str">
        <f>IF(Table113[[#This Row],[T E]]&gt;=101,"Large",IF(Table113[[#This Row],[T E]]&gt;=51,"Medium",IF(Table113[[#This Row],[T E]]&gt;=11,"Small","Micro")))</f>
        <v>Small</v>
      </c>
      <c r="K369" s="184" t="s">
        <v>1198</v>
      </c>
      <c r="L369" s="154">
        <v>36</v>
      </c>
      <c r="M369" s="154">
        <v>18</v>
      </c>
      <c r="N369" s="166">
        <f>Table113[[#This Row],[Small Holders
M]]+Table113[[#This Row],[Small Holder 
F]]</f>
        <v>54</v>
      </c>
      <c r="O369" s="159" t="s">
        <v>1095</v>
      </c>
    </row>
    <row r="370" spans="1:15" ht="16.5" customHeight="1" x14ac:dyDescent="0.5">
      <c r="A370" s="154" t="s">
        <v>2046</v>
      </c>
      <c r="B370" s="153">
        <v>369</v>
      </c>
      <c r="C370" s="155" t="s">
        <v>1094</v>
      </c>
      <c r="D370" s="154" t="s">
        <v>1083</v>
      </c>
      <c r="E370" s="163">
        <v>9</v>
      </c>
      <c r="F370" s="163">
        <v>11</v>
      </c>
      <c r="G370" s="157">
        <v>0</v>
      </c>
      <c r="H370" s="154">
        <v>0</v>
      </c>
      <c r="I370" s="154">
        <f>SUM(Table113[[#This Row],[P E M]:[C E F]])</f>
        <v>20</v>
      </c>
      <c r="J370" s="154" t="str">
        <f>IF(Table113[[#This Row],[T E]]&gt;=101,"Large",IF(Table113[[#This Row],[T E]]&gt;=51,"Medium",IF(Table113[[#This Row],[T E]]&gt;=11,"Small","Micro")))</f>
        <v>Small</v>
      </c>
      <c r="K370" s="184" t="s">
        <v>2047</v>
      </c>
      <c r="L370" s="154">
        <v>9</v>
      </c>
      <c r="M370" s="154">
        <v>11</v>
      </c>
      <c r="N370" s="233">
        <f>Table113[[#This Row],[Small Holders
M]]+Table113[[#This Row],[Small Holder 
F]]</f>
        <v>20</v>
      </c>
      <c r="O370" s="159" t="s">
        <v>1070</v>
      </c>
    </row>
    <row r="371" spans="1:15" ht="16.5" customHeight="1" x14ac:dyDescent="0.5">
      <c r="A371" s="154" t="s">
        <v>2272</v>
      </c>
      <c r="B371" s="153">
        <v>370</v>
      </c>
      <c r="C371" s="155" t="s">
        <v>75</v>
      </c>
      <c r="D371" s="154" t="s">
        <v>1083</v>
      </c>
      <c r="E371" s="163">
        <v>4</v>
      </c>
      <c r="F371" s="163">
        <v>12</v>
      </c>
      <c r="G371" s="157">
        <v>0</v>
      </c>
      <c r="H371" s="154">
        <v>0</v>
      </c>
      <c r="I371" s="154">
        <f>SUM(Table113[[#This Row],[P E M]:[C E F]])</f>
        <v>16</v>
      </c>
      <c r="J371" s="154" t="str">
        <f>IF(Table113[[#This Row],[T E]]&gt;=101,"Large",IF(Table113[[#This Row],[T E]]&gt;=51,"Medium",IF(Table113[[#This Row],[T E]]&gt;=11,"Small","Micro")))</f>
        <v>Small</v>
      </c>
      <c r="K371" s="184" t="s">
        <v>1084</v>
      </c>
      <c r="L371" s="154">
        <v>4</v>
      </c>
      <c r="M371" s="154">
        <v>12</v>
      </c>
      <c r="N371" s="233">
        <f>Table113[[#This Row],[Small Holders
M]]+Table113[[#This Row],[Small Holder 
F]]</f>
        <v>16</v>
      </c>
      <c r="O371" s="159" t="s">
        <v>1070</v>
      </c>
    </row>
    <row r="372" spans="1:15" ht="16.5" customHeight="1" x14ac:dyDescent="0.5">
      <c r="A372" s="154" t="s">
        <v>1347</v>
      </c>
      <c r="B372" s="153">
        <v>371</v>
      </c>
      <c r="C372" s="155" t="s">
        <v>75</v>
      </c>
      <c r="D372" s="154" t="s">
        <v>1083</v>
      </c>
      <c r="E372" s="163">
        <v>5</v>
      </c>
      <c r="F372" s="163">
        <v>8</v>
      </c>
      <c r="G372" s="157">
        <v>0</v>
      </c>
      <c r="H372" s="154">
        <v>0</v>
      </c>
      <c r="I372" s="154">
        <f>SUM(Table113[[#This Row],[P E M]:[C E F]])</f>
        <v>13</v>
      </c>
      <c r="J372" s="154" t="str">
        <f>IF(Table113[[#This Row],[T E]]&gt;=101,"Large",IF(Table113[[#This Row],[T E]]&gt;=51,"Medium",IF(Table113[[#This Row],[T E]]&gt;=11,"Small","Micro")))</f>
        <v>Small</v>
      </c>
      <c r="K372" s="184" t="s">
        <v>1348</v>
      </c>
      <c r="L372" s="154">
        <v>32</v>
      </c>
      <c r="M372" s="154">
        <v>15</v>
      </c>
      <c r="N372" s="164">
        <f>Table113[[#This Row],[Small Holders
M]]+Table113[[#This Row],[Small Holder 
F]]</f>
        <v>47</v>
      </c>
      <c r="O372" s="159" t="s">
        <v>1066</v>
      </c>
    </row>
    <row r="373" spans="1:15" ht="16.5" customHeight="1" x14ac:dyDescent="0.5">
      <c r="A373" s="154" t="s">
        <v>1364</v>
      </c>
      <c r="B373" s="153">
        <v>372</v>
      </c>
      <c r="C373" s="155" t="s">
        <v>1094</v>
      </c>
      <c r="D373" s="154" t="s">
        <v>1083</v>
      </c>
      <c r="E373" s="163">
        <v>3</v>
      </c>
      <c r="F373" s="163">
        <v>10</v>
      </c>
      <c r="G373" s="157">
        <v>0</v>
      </c>
      <c r="H373" s="154">
        <v>0</v>
      </c>
      <c r="I373" s="154">
        <f>SUM(Table113[[#This Row],[P E M]:[C E F]])</f>
        <v>13</v>
      </c>
      <c r="J373" s="154" t="str">
        <f>IF(Table113[[#This Row],[T E]]&gt;=101,"Large",IF(Table113[[#This Row],[T E]]&gt;=51,"Medium",IF(Table113[[#This Row],[T E]]&gt;=11,"Small","Micro")))</f>
        <v>Small</v>
      </c>
      <c r="K373" s="184" t="s">
        <v>1084</v>
      </c>
      <c r="L373" s="154">
        <v>13</v>
      </c>
      <c r="M373" s="154">
        <v>3</v>
      </c>
      <c r="N373" s="174">
        <f>Table113[[#This Row],[Small Holders
M]]+Table113[[#This Row],[Small Holder 
F]]</f>
        <v>16</v>
      </c>
      <c r="O373" s="159" t="s">
        <v>1066</v>
      </c>
    </row>
    <row r="374" spans="1:15" ht="16.5" customHeight="1" x14ac:dyDescent="0.5">
      <c r="A374" s="154" t="s">
        <v>1367</v>
      </c>
      <c r="B374" s="153">
        <v>373</v>
      </c>
      <c r="C374" s="155" t="s">
        <v>1094</v>
      </c>
      <c r="D374" s="154" t="s">
        <v>1083</v>
      </c>
      <c r="E374" s="163">
        <v>6</v>
      </c>
      <c r="F374" s="163">
        <v>6</v>
      </c>
      <c r="G374" s="157">
        <v>0</v>
      </c>
      <c r="H374" s="154">
        <v>0</v>
      </c>
      <c r="I374" s="154">
        <f>SUM(Table113[[#This Row],[P E M]:[C E F]])</f>
        <v>12</v>
      </c>
      <c r="J374" s="154" t="str">
        <f>IF(Table113[[#This Row],[T E]]&gt;=101,"Large",IF(Table113[[#This Row],[T E]]&gt;=51,"Medium",IF(Table113[[#This Row],[T E]]&gt;=11,"Small","Micro")))</f>
        <v>Small</v>
      </c>
      <c r="K374" s="184" t="s">
        <v>1228</v>
      </c>
      <c r="L374" s="154">
        <v>26</v>
      </c>
      <c r="M374" s="154">
        <v>26</v>
      </c>
      <c r="N374" s="164">
        <f>Table113[[#This Row],[Small Holders
M]]+Table113[[#This Row],[Small Holder 
F]]</f>
        <v>52</v>
      </c>
      <c r="O374" s="159" t="s">
        <v>1066</v>
      </c>
    </row>
    <row r="375" spans="1:15" ht="16.5" customHeight="1" x14ac:dyDescent="0.5">
      <c r="A375" s="154" t="s">
        <v>1107</v>
      </c>
      <c r="B375" s="153">
        <v>374</v>
      </c>
      <c r="C375" s="155" t="s">
        <v>1094</v>
      </c>
      <c r="D375" s="154" t="s">
        <v>1083</v>
      </c>
      <c r="E375" s="163">
        <v>9</v>
      </c>
      <c r="F375" s="163">
        <v>11</v>
      </c>
      <c r="G375" s="157">
        <v>0</v>
      </c>
      <c r="H375" s="154">
        <v>0</v>
      </c>
      <c r="I375" s="154">
        <f>SUM(Table113[[#This Row],[P E M]:[C E F]])</f>
        <v>20</v>
      </c>
      <c r="J375" s="154" t="str">
        <f>IF(Table113[[#This Row],[T E]]&gt;=101,"Large",IF(Table113[[#This Row],[T E]]&gt;=51,"Medium",IF(Table113[[#This Row],[T E]]&gt;=11,"Small","Micro")))</f>
        <v>Small</v>
      </c>
      <c r="K375" s="184" t="s">
        <v>1108</v>
      </c>
      <c r="L375" s="154">
        <v>6</v>
      </c>
      <c r="M375" s="154">
        <v>5</v>
      </c>
      <c r="N375" s="158">
        <f>Table113[[#This Row],[Small Holders
M]]+Table113[[#This Row],[Small Holder 
F]]</f>
        <v>11</v>
      </c>
      <c r="O375" s="159" t="s">
        <v>1095</v>
      </c>
    </row>
    <row r="376" spans="1:15" ht="16.5" customHeight="1" x14ac:dyDescent="0.5">
      <c r="A376" s="154" t="s">
        <v>1356</v>
      </c>
      <c r="B376" s="153">
        <v>375</v>
      </c>
      <c r="C376" s="155" t="s">
        <v>75</v>
      </c>
      <c r="D376" s="154" t="s">
        <v>1083</v>
      </c>
      <c r="E376" s="163">
        <v>5</v>
      </c>
      <c r="F376" s="163">
        <v>13</v>
      </c>
      <c r="G376" s="157">
        <v>0</v>
      </c>
      <c r="H376" s="154">
        <v>0</v>
      </c>
      <c r="I376" s="154">
        <f>SUM(Table113[[#This Row],[P E M]:[C E F]])</f>
        <v>18</v>
      </c>
      <c r="J376" s="154" t="str">
        <f>IF(Table113[[#This Row],[T E]]&gt;=101,"Large",IF(Table113[[#This Row],[T E]]&gt;=51,"Medium",IF(Table113[[#This Row],[T E]]&gt;=11,"Small","Micro")))</f>
        <v>Small</v>
      </c>
      <c r="K376" s="184" t="s">
        <v>1108</v>
      </c>
      <c r="L376" s="154">
        <v>19</v>
      </c>
      <c r="M376" s="154">
        <v>7</v>
      </c>
      <c r="N376" s="166">
        <f>Table113[[#This Row],[Small Holders
M]]+Table113[[#This Row],[Small Holder 
F]]</f>
        <v>26</v>
      </c>
      <c r="O376" s="159" t="s">
        <v>1070</v>
      </c>
    </row>
    <row r="377" spans="1:15" ht="16.5" customHeight="1" x14ac:dyDescent="0.5">
      <c r="A377" s="154" t="s">
        <v>1357</v>
      </c>
      <c r="B377" s="153">
        <v>376</v>
      </c>
      <c r="C377" s="155" t="s">
        <v>75</v>
      </c>
      <c r="D377" s="154" t="s">
        <v>1083</v>
      </c>
      <c r="E377" s="163">
        <v>8</v>
      </c>
      <c r="F377" s="163">
        <v>7</v>
      </c>
      <c r="G377" s="157">
        <v>0</v>
      </c>
      <c r="H377" s="154">
        <v>0</v>
      </c>
      <c r="I377" s="154">
        <f>SUM(Table113[[#This Row],[P E M]:[C E F]])</f>
        <v>15</v>
      </c>
      <c r="J377" s="154" t="str">
        <f>IF(Table113[[#This Row],[T E]]&gt;=101,"Large",IF(Table113[[#This Row],[T E]]&gt;=51,"Medium",IF(Table113[[#This Row],[T E]]&gt;=11,"Small","Micro")))</f>
        <v>Small</v>
      </c>
      <c r="K377" s="184" t="s">
        <v>1358</v>
      </c>
      <c r="L377" s="154">
        <v>31</v>
      </c>
      <c r="M377" s="154">
        <v>10</v>
      </c>
      <c r="N377" s="165">
        <f>Table113[[#This Row],[Small Holders
M]]+Table113[[#This Row],[Small Holder 
F]]</f>
        <v>41</v>
      </c>
      <c r="O377" s="159" t="s">
        <v>1070</v>
      </c>
    </row>
    <row r="378" spans="1:15" ht="16.5" customHeight="1" x14ac:dyDescent="0.5">
      <c r="A378" s="154" t="s">
        <v>1287</v>
      </c>
      <c r="B378" s="153">
        <v>377</v>
      </c>
      <c r="C378" s="155" t="s">
        <v>75</v>
      </c>
      <c r="D378" s="154" t="s">
        <v>1083</v>
      </c>
      <c r="E378" s="163">
        <v>5</v>
      </c>
      <c r="F378" s="163">
        <v>10</v>
      </c>
      <c r="G378" s="157">
        <v>0</v>
      </c>
      <c r="H378" s="154">
        <v>0</v>
      </c>
      <c r="I378" s="154">
        <f>SUM(Table113[[#This Row],[P E M]:[C E F]])</f>
        <v>15</v>
      </c>
      <c r="J378" s="154" t="str">
        <f>IF(Table113[[#This Row],[T E]]&gt;=101,"Large",IF(Table113[[#This Row],[T E]]&gt;=51,"Medium",IF(Table113[[#This Row],[T E]]&gt;=11,"Small","Micro")))</f>
        <v>Small</v>
      </c>
      <c r="K378" s="184" t="s">
        <v>1108</v>
      </c>
      <c r="L378" s="154">
        <v>44</v>
      </c>
      <c r="M378" s="154">
        <v>11</v>
      </c>
      <c r="N378" s="164">
        <f>Table113[[#This Row],[Small Holders
M]]+Table113[[#This Row],[Small Holder 
F]]</f>
        <v>55</v>
      </c>
      <c r="O378" s="159" t="s">
        <v>1070</v>
      </c>
    </row>
    <row r="379" spans="1:15" ht="16.5" customHeight="1" x14ac:dyDescent="0.5">
      <c r="A379" s="154" t="s">
        <v>1998</v>
      </c>
      <c r="B379" s="153">
        <v>378</v>
      </c>
      <c r="C379" s="155" t="s">
        <v>1094</v>
      </c>
      <c r="D379" s="154" t="s">
        <v>1083</v>
      </c>
      <c r="E379" s="163">
        <v>11</v>
      </c>
      <c r="F379" s="163">
        <v>9</v>
      </c>
      <c r="G379" s="157">
        <v>0</v>
      </c>
      <c r="H379" s="154">
        <v>0</v>
      </c>
      <c r="I379" s="154">
        <f>SUM(Table113[[#This Row],[P E M]:[C E F]])</f>
        <v>20</v>
      </c>
      <c r="J379" s="154" t="str">
        <f>IF(Table113[[#This Row],[T E]]&gt;=101,"Large",IF(Table113[[#This Row],[T E]]&gt;=51,"Medium",IF(Table113[[#This Row],[T E]]&gt;=11,"Small","Micro")))</f>
        <v>Small</v>
      </c>
      <c r="K379" s="184" t="s">
        <v>1110</v>
      </c>
      <c r="L379" s="154">
        <v>11</v>
      </c>
      <c r="M379" s="154">
        <v>9</v>
      </c>
      <c r="N379" s="233">
        <f>Table113[[#This Row],[Small Holders
M]]+Table113[[#This Row],[Small Holder 
F]]</f>
        <v>20</v>
      </c>
      <c r="O379" s="159" t="s">
        <v>1066</v>
      </c>
    </row>
    <row r="380" spans="1:15" ht="16.5" customHeight="1" x14ac:dyDescent="0.5">
      <c r="A380" s="154" t="s">
        <v>1925</v>
      </c>
      <c r="B380" s="153">
        <v>379</v>
      </c>
      <c r="C380" s="155" t="s">
        <v>1094</v>
      </c>
      <c r="D380" s="154" t="s">
        <v>1083</v>
      </c>
      <c r="E380" s="163">
        <v>3</v>
      </c>
      <c r="F380" s="163">
        <v>9</v>
      </c>
      <c r="G380" s="157">
        <v>0</v>
      </c>
      <c r="H380" s="154">
        <v>0</v>
      </c>
      <c r="I380" s="154">
        <f>SUM(Table113[[#This Row],[P E M]:[C E F]])</f>
        <v>12</v>
      </c>
      <c r="J380" s="154" t="str">
        <f>IF(Table113[[#This Row],[T E]]&gt;=101,"Large",IF(Table113[[#This Row],[T E]]&gt;=51,"Medium",IF(Table113[[#This Row],[T E]]&gt;=11,"Small","Micro")))</f>
        <v>Small</v>
      </c>
      <c r="K380" s="184" t="s">
        <v>1926</v>
      </c>
      <c r="L380" s="154">
        <v>3</v>
      </c>
      <c r="M380" s="154">
        <v>9</v>
      </c>
      <c r="N380" s="233">
        <f>Table113[[#This Row],[Small Holders
M]]+Table113[[#This Row],[Small Holder 
F]]</f>
        <v>12</v>
      </c>
      <c r="O380" s="159" t="s">
        <v>1095</v>
      </c>
    </row>
    <row r="381" spans="1:15" ht="16.5" customHeight="1" x14ac:dyDescent="0.5">
      <c r="A381" s="154" t="s">
        <v>2102</v>
      </c>
      <c r="B381" s="153">
        <v>380</v>
      </c>
      <c r="C381" s="155" t="s">
        <v>1094</v>
      </c>
      <c r="D381" s="154" t="s">
        <v>1083</v>
      </c>
      <c r="E381" s="163">
        <v>7</v>
      </c>
      <c r="F381" s="163">
        <v>9</v>
      </c>
      <c r="G381" s="157">
        <v>0</v>
      </c>
      <c r="H381" s="154">
        <v>0</v>
      </c>
      <c r="I381" s="154">
        <f>SUM(Table113[[#This Row],[P E M]:[C E F]])</f>
        <v>16</v>
      </c>
      <c r="J381" s="154" t="str">
        <f>IF(Table113[[#This Row],[T E]]&gt;=101,"Large",IF(Table113[[#This Row],[T E]]&gt;=51,"Medium",IF(Table113[[#This Row],[T E]]&gt;=11,"Small","Micro")))</f>
        <v>Small</v>
      </c>
      <c r="K381" s="184" t="s">
        <v>1168</v>
      </c>
      <c r="L381" s="154">
        <v>7</v>
      </c>
      <c r="M381" s="154">
        <v>9</v>
      </c>
      <c r="N381" s="233">
        <f>Table113[[#This Row],[Small Holders
M]]+Table113[[#This Row],[Small Holder 
F]]</f>
        <v>16</v>
      </c>
      <c r="O381" s="159" t="s">
        <v>1095</v>
      </c>
    </row>
    <row r="382" spans="1:15" ht="16.5" customHeight="1" x14ac:dyDescent="0.5">
      <c r="A382" s="154" t="s">
        <v>1243</v>
      </c>
      <c r="B382" s="153">
        <v>381</v>
      </c>
      <c r="C382" s="155" t="s">
        <v>75</v>
      </c>
      <c r="D382" s="154" t="s">
        <v>1083</v>
      </c>
      <c r="E382" s="163">
        <v>8</v>
      </c>
      <c r="F382" s="163">
        <v>12</v>
      </c>
      <c r="G382" s="157">
        <v>0</v>
      </c>
      <c r="H382" s="154">
        <v>0</v>
      </c>
      <c r="I382" s="154">
        <f>SUM(Table113[[#This Row],[P E M]:[C E F]])</f>
        <v>20</v>
      </c>
      <c r="J382" s="154" t="str">
        <f>IF(Table113[[#This Row],[T E]]&gt;=101,"Large",IF(Table113[[#This Row],[T E]]&gt;=51,"Medium",IF(Table113[[#This Row],[T E]]&gt;=11,"Small","Micro")))</f>
        <v>Small</v>
      </c>
      <c r="K382" s="184" t="s">
        <v>1183</v>
      </c>
      <c r="L382" s="154">
        <v>39</v>
      </c>
      <c r="M382" s="154">
        <v>13</v>
      </c>
      <c r="N382" s="164">
        <f>Table113[[#This Row],[Small Holders
M]]+Table113[[#This Row],[Small Holder 
F]]</f>
        <v>52</v>
      </c>
      <c r="O382" s="159" t="s">
        <v>1070</v>
      </c>
    </row>
    <row r="383" spans="1:15" ht="16.5" customHeight="1" x14ac:dyDescent="0.5">
      <c r="A383" s="154" t="s">
        <v>2206</v>
      </c>
      <c r="B383" s="153">
        <v>382</v>
      </c>
      <c r="C383" s="155" t="s">
        <v>75</v>
      </c>
      <c r="D383" s="154" t="s">
        <v>1083</v>
      </c>
      <c r="E383" s="163">
        <v>3</v>
      </c>
      <c r="F383" s="163">
        <v>11</v>
      </c>
      <c r="G383" s="189">
        <v>0</v>
      </c>
      <c r="H383" s="154">
        <v>0</v>
      </c>
      <c r="I383" s="154">
        <f>SUM(Table113[[#This Row],[P E M]:[C E F]])</f>
        <v>14</v>
      </c>
      <c r="J383" s="154" t="str">
        <f>IF(Table113[[#This Row],[T E]]&gt;=101,"Large",IF(Table113[[#This Row],[T E]]&gt;=51,"Medium",IF(Table113[[#This Row],[T E]]&gt;=11,"Small","Micro")))</f>
        <v>Small</v>
      </c>
      <c r="K383" s="186" t="s">
        <v>1084</v>
      </c>
      <c r="L383" s="154">
        <v>3</v>
      </c>
      <c r="M383" s="157">
        <v>11</v>
      </c>
      <c r="N383" s="233">
        <f>Table113[[#This Row],[Small Holders
M]]+Table113[[#This Row],[Small Holder 
F]]</f>
        <v>14</v>
      </c>
      <c r="O383" s="159" t="s">
        <v>1066</v>
      </c>
    </row>
    <row r="384" spans="1:15" ht="16.5" customHeight="1" x14ac:dyDescent="0.5">
      <c r="A384" s="154" t="s">
        <v>1371</v>
      </c>
      <c r="B384" s="153">
        <v>383</v>
      </c>
      <c r="C384" s="155" t="s">
        <v>75</v>
      </c>
      <c r="D384" s="154" t="s">
        <v>1083</v>
      </c>
      <c r="E384" s="163">
        <v>7</v>
      </c>
      <c r="F384" s="163">
        <v>10</v>
      </c>
      <c r="G384" s="189">
        <v>0</v>
      </c>
      <c r="H384" s="154">
        <v>0</v>
      </c>
      <c r="I384" s="154">
        <f>SUM(Table113[[#This Row],[P E M]:[C E F]])</f>
        <v>17</v>
      </c>
      <c r="J384" s="154" t="str">
        <f>IF(Table113[[#This Row],[T E]]&gt;=101,"Large",IF(Table113[[#This Row],[T E]]&gt;=51,"Medium",IF(Table113[[#This Row],[T E]]&gt;=11,"Small","Micro")))</f>
        <v>Small</v>
      </c>
      <c r="K384" s="154" t="s">
        <v>1104</v>
      </c>
      <c r="L384" s="154">
        <v>31</v>
      </c>
      <c r="M384" s="157">
        <v>15</v>
      </c>
      <c r="N384" s="175">
        <f>Table113[[#This Row],[Small Holders
M]]+Table113[[#This Row],[Small Holder 
F]]</f>
        <v>46</v>
      </c>
      <c r="O384" s="159" t="s">
        <v>1095</v>
      </c>
    </row>
    <row r="385" spans="1:15" ht="16.5" customHeight="1" x14ac:dyDescent="0.5">
      <c r="A385" s="154" t="s">
        <v>2103</v>
      </c>
      <c r="B385" s="153">
        <v>384</v>
      </c>
      <c r="C385" s="155" t="s">
        <v>1094</v>
      </c>
      <c r="D385" s="154" t="s">
        <v>1083</v>
      </c>
      <c r="E385" s="163">
        <v>8</v>
      </c>
      <c r="F385" s="163">
        <v>17</v>
      </c>
      <c r="G385" s="189">
        <v>0</v>
      </c>
      <c r="H385" s="154">
        <v>0</v>
      </c>
      <c r="I385" s="154">
        <f>SUM(Table113[[#This Row],[P E M]:[C E F]])</f>
        <v>25</v>
      </c>
      <c r="J385" s="154" t="str">
        <f>IF(Table113[[#This Row],[T E]]&gt;=101,"Large",IF(Table113[[#This Row],[T E]]&gt;=51,"Medium",IF(Table113[[#This Row],[T E]]&gt;=11,"Small","Micro")))</f>
        <v>Small</v>
      </c>
      <c r="K385" s="154" t="s">
        <v>2104</v>
      </c>
      <c r="L385" s="154">
        <v>8</v>
      </c>
      <c r="M385" s="157">
        <v>17</v>
      </c>
      <c r="N385" s="233">
        <f>Table113[[#This Row],[Small Holders
M]]+Table113[[#This Row],[Small Holder 
F]]</f>
        <v>25</v>
      </c>
      <c r="O385" s="159" t="s">
        <v>1070</v>
      </c>
    </row>
    <row r="386" spans="1:15" ht="16.5" customHeight="1" x14ac:dyDescent="0.5">
      <c r="A386" s="154" t="s">
        <v>1412</v>
      </c>
      <c r="B386" s="153">
        <v>385</v>
      </c>
      <c r="C386" s="155" t="s">
        <v>1094</v>
      </c>
      <c r="D386" s="154" t="s">
        <v>1083</v>
      </c>
      <c r="E386" s="163">
        <v>3</v>
      </c>
      <c r="F386" s="163">
        <v>10</v>
      </c>
      <c r="G386" s="189">
        <v>0</v>
      </c>
      <c r="H386" s="154">
        <v>0</v>
      </c>
      <c r="I386" s="154">
        <f>SUM(Table113[[#This Row],[P E M]:[C E F]])</f>
        <v>13</v>
      </c>
      <c r="J386" s="154" t="str">
        <f>IF(Table113[[#This Row],[T E]]&gt;=101,"Large",IF(Table113[[#This Row],[T E]]&gt;=51,"Medium",IF(Table113[[#This Row],[T E]]&gt;=11,"Small","Micro")))</f>
        <v>Small</v>
      </c>
      <c r="K386" s="154" t="s">
        <v>1374</v>
      </c>
      <c r="L386" s="154">
        <v>2</v>
      </c>
      <c r="M386" s="157">
        <v>14</v>
      </c>
      <c r="N386" s="158">
        <f>Table113[[#This Row],[Small Holders
M]]+Table113[[#This Row],[Small Holder 
F]]</f>
        <v>16</v>
      </c>
      <c r="O386" s="159" t="s">
        <v>1095</v>
      </c>
    </row>
    <row r="387" spans="1:15" ht="16.5" customHeight="1" x14ac:dyDescent="0.5">
      <c r="A387" s="154" t="s">
        <v>1192</v>
      </c>
      <c r="B387" s="153">
        <v>386</v>
      </c>
      <c r="C387" s="155" t="s">
        <v>1094</v>
      </c>
      <c r="D387" s="154" t="s">
        <v>1083</v>
      </c>
      <c r="E387" s="163">
        <v>3</v>
      </c>
      <c r="F387" s="163">
        <v>12</v>
      </c>
      <c r="G387" s="154">
        <v>0</v>
      </c>
      <c r="H387" s="154">
        <v>0</v>
      </c>
      <c r="I387" s="154">
        <f>SUM(Table113[[#This Row],[P E M]:[C E F]])</f>
        <v>15</v>
      </c>
      <c r="J387" s="154" t="str">
        <f>IF(Table113[[#This Row],[T E]]&gt;=101,"Large",IF(Table113[[#This Row],[T E]]&gt;=51,"Medium",IF(Table113[[#This Row],[T E]]&gt;=11,"Small","Micro")))</f>
        <v>Small</v>
      </c>
      <c r="K387" s="154" t="s">
        <v>1110</v>
      </c>
      <c r="L387" s="154">
        <v>27</v>
      </c>
      <c r="M387" s="154">
        <v>0</v>
      </c>
      <c r="N387" s="170">
        <f>Table113[[#This Row],[Small Holders
M]]+Table113[[#This Row],[Small Holder 
F]]</f>
        <v>27</v>
      </c>
      <c r="O387" s="159" t="s">
        <v>1070</v>
      </c>
    </row>
    <row r="388" spans="1:15" ht="16.5" customHeight="1" x14ac:dyDescent="0.5">
      <c r="A388" s="154" t="s">
        <v>1401</v>
      </c>
      <c r="B388" s="153">
        <v>387</v>
      </c>
      <c r="C388" s="155" t="s">
        <v>75</v>
      </c>
      <c r="D388" s="154" t="s">
        <v>1083</v>
      </c>
      <c r="E388" s="163">
        <v>6</v>
      </c>
      <c r="F388" s="163">
        <v>15</v>
      </c>
      <c r="G388" s="154">
        <v>0</v>
      </c>
      <c r="H388" s="154">
        <v>0</v>
      </c>
      <c r="I388" s="154">
        <f>SUM(Table113[[#This Row],[P E M]:[C E F]])</f>
        <v>21</v>
      </c>
      <c r="J388" s="154" t="str">
        <f>IF(Table113[[#This Row],[T E]]&gt;=101,"Large",IF(Table113[[#This Row],[T E]]&gt;=51,"Medium",IF(Table113[[#This Row],[T E]]&gt;=11,"Small","Micro")))</f>
        <v>Small</v>
      </c>
      <c r="K388" s="154" t="s">
        <v>1402</v>
      </c>
      <c r="L388" s="154">
        <v>25</v>
      </c>
      <c r="M388" s="154">
        <v>8</v>
      </c>
      <c r="N388" s="164">
        <f>Table113[[#This Row],[Small Holders
M]]+Table113[[#This Row],[Small Holder 
F]]</f>
        <v>33</v>
      </c>
      <c r="O388" s="159" t="s">
        <v>1066</v>
      </c>
    </row>
    <row r="389" spans="1:15" ht="16.5" customHeight="1" x14ac:dyDescent="0.5">
      <c r="A389" s="154" t="s">
        <v>1684</v>
      </c>
      <c r="B389" s="153">
        <v>388</v>
      </c>
      <c r="C389" s="155" t="s">
        <v>75</v>
      </c>
      <c r="D389" s="154" t="s">
        <v>1083</v>
      </c>
      <c r="E389" s="163">
        <v>7</v>
      </c>
      <c r="F389" s="163">
        <v>6</v>
      </c>
      <c r="G389" s="154">
        <v>0</v>
      </c>
      <c r="H389" s="154">
        <v>0</v>
      </c>
      <c r="I389" s="154">
        <f>SUM(Table113[[#This Row],[P E M]:[C E F]])</f>
        <v>13</v>
      </c>
      <c r="J389" s="154" t="str">
        <f>IF(Table113[[#This Row],[T E]]&gt;=101,"Large",IF(Table113[[#This Row],[T E]]&gt;=51,"Medium",IF(Table113[[#This Row],[T E]]&gt;=11,"Small","Micro")))</f>
        <v>Small</v>
      </c>
      <c r="K389" s="154" t="s">
        <v>1685</v>
      </c>
      <c r="L389" s="154">
        <v>7</v>
      </c>
      <c r="M389" s="157">
        <v>6</v>
      </c>
      <c r="N389" s="233">
        <f>Table113[[#This Row],[Small Holders
M]]+Table113[[#This Row],[Small Holder 
F]]</f>
        <v>13</v>
      </c>
      <c r="O389" s="159" t="s">
        <v>1066</v>
      </c>
    </row>
    <row r="390" spans="1:15" ht="16.5" customHeight="1" x14ac:dyDescent="0.5">
      <c r="A390" s="154" t="s">
        <v>1622</v>
      </c>
      <c r="B390" s="153">
        <v>389</v>
      </c>
      <c r="C390" s="155" t="s">
        <v>1094</v>
      </c>
      <c r="D390" s="154" t="s">
        <v>1083</v>
      </c>
      <c r="E390" s="163">
        <v>9</v>
      </c>
      <c r="F390" s="163">
        <v>11</v>
      </c>
      <c r="G390" s="154">
        <v>0</v>
      </c>
      <c r="H390" s="154">
        <v>0</v>
      </c>
      <c r="I390" s="154">
        <f>SUM(Table113[[#This Row],[P E M]:[C E F]])</f>
        <v>20</v>
      </c>
      <c r="J390" s="154" t="str">
        <f>IF(Table113[[#This Row],[T E]]&gt;=101,"Large",IF(Table113[[#This Row],[T E]]&gt;=51,"Medium",IF(Table113[[#This Row],[T E]]&gt;=11,"Small","Micro")))</f>
        <v>Small</v>
      </c>
      <c r="K390" s="154" t="s">
        <v>1084</v>
      </c>
      <c r="L390" s="154">
        <v>9</v>
      </c>
      <c r="M390" s="157">
        <v>11</v>
      </c>
      <c r="N390" s="233">
        <f>Table113[[#This Row],[Small Holders
M]]+Table113[[#This Row],[Small Holder 
F]]</f>
        <v>20</v>
      </c>
      <c r="O390" s="159" t="s">
        <v>1095</v>
      </c>
    </row>
    <row r="391" spans="1:15" ht="16.5" customHeight="1" x14ac:dyDescent="0.5">
      <c r="A391" s="154" t="s">
        <v>1227</v>
      </c>
      <c r="B391" s="153">
        <v>390</v>
      </c>
      <c r="C391" s="155" t="s">
        <v>1094</v>
      </c>
      <c r="D391" s="154" t="s">
        <v>1083</v>
      </c>
      <c r="E391" s="163">
        <v>9</v>
      </c>
      <c r="F391" s="163">
        <v>17</v>
      </c>
      <c r="G391" s="154">
        <v>0</v>
      </c>
      <c r="H391" s="154">
        <v>0</v>
      </c>
      <c r="I391" s="154">
        <f>SUM(Table113[[#This Row],[P E M]:[C E F]])</f>
        <v>26</v>
      </c>
      <c r="J391" s="154" t="str">
        <f>IF(Table113[[#This Row],[T E]]&gt;=101,"Large",IF(Table113[[#This Row],[T E]]&gt;=51,"Medium",IF(Table113[[#This Row],[T E]]&gt;=11,"Small","Micro")))</f>
        <v>Small</v>
      </c>
      <c r="K391" s="154" t="s">
        <v>1228</v>
      </c>
      <c r="L391" s="154">
        <v>40</v>
      </c>
      <c r="M391" s="157">
        <v>18</v>
      </c>
      <c r="N391" s="164">
        <f>Table113[[#This Row],[Small Holders
M]]+Table113[[#This Row],[Small Holder 
F]]</f>
        <v>58</v>
      </c>
      <c r="O391" s="159" t="s">
        <v>1066</v>
      </c>
    </row>
    <row r="392" spans="1:15" ht="16.5" customHeight="1" x14ac:dyDescent="0.5">
      <c r="A392" s="154" t="s">
        <v>1627</v>
      </c>
      <c r="B392" s="153">
        <v>391</v>
      </c>
      <c r="C392" s="155" t="s">
        <v>1094</v>
      </c>
      <c r="D392" s="154" t="s">
        <v>1083</v>
      </c>
      <c r="E392" s="163">
        <v>7</v>
      </c>
      <c r="F392" s="163">
        <v>14</v>
      </c>
      <c r="G392" s="154">
        <v>0</v>
      </c>
      <c r="H392" s="154">
        <v>0</v>
      </c>
      <c r="I392" s="154">
        <f>SUM(Table113[[#This Row],[P E M]:[C E F]])</f>
        <v>21</v>
      </c>
      <c r="J392" s="154" t="str">
        <f>IF(Table113[[#This Row],[T E]]&gt;=101,"Large",IF(Table113[[#This Row],[T E]]&gt;=51,"Medium",IF(Table113[[#This Row],[T E]]&gt;=11,"Small","Micro")))</f>
        <v>Small</v>
      </c>
      <c r="K392" s="154" t="s">
        <v>1295</v>
      </c>
      <c r="L392" s="154">
        <v>7</v>
      </c>
      <c r="M392" s="157">
        <v>14</v>
      </c>
      <c r="N392" s="233">
        <f>Table113[[#This Row],[Small Holders
M]]+Table113[[#This Row],[Small Holder 
F]]</f>
        <v>21</v>
      </c>
      <c r="O392" s="159" t="s">
        <v>1066</v>
      </c>
    </row>
    <row r="393" spans="1:15" ht="16.5" customHeight="1" x14ac:dyDescent="0.5">
      <c r="A393" s="154" t="s">
        <v>2099</v>
      </c>
      <c r="B393" s="153">
        <v>392</v>
      </c>
      <c r="C393" s="155" t="s">
        <v>1094</v>
      </c>
      <c r="D393" s="154" t="s">
        <v>1083</v>
      </c>
      <c r="E393" s="163">
        <v>8</v>
      </c>
      <c r="F393" s="163">
        <v>11</v>
      </c>
      <c r="G393" s="154">
        <v>0</v>
      </c>
      <c r="H393" s="154">
        <v>0</v>
      </c>
      <c r="I393" s="154">
        <f>SUM(Table113[[#This Row],[P E M]:[C E F]])</f>
        <v>19</v>
      </c>
      <c r="J393" s="154" t="str">
        <f>IF(Table113[[#This Row],[T E]]&gt;=101,"Large",IF(Table113[[#This Row],[T E]]&gt;=51,"Medium",IF(Table113[[#This Row],[T E]]&gt;=11,"Small","Micro")))</f>
        <v>Small</v>
      </c>
      <c r="K393" s="154" t="s">
        <v>1295</v>
      </c>
      <c r="L393" s="154">
        <v>8</v>
      </c>
      <c r="M393" s="157">
        <v>11</v>
      </c>
      <c r="N393" s="233">
        <f>Table113[[#This Row],[Small Holders
M]]+Table113[[#This Row],[Small Holder 
F]]</f>
        <v>19</v>
      </c>
      <c r="O393" s="159" t="s">
        <v>1095</v>
      </c>
    </row>
    <row r="394" spans="1:15" ht="16.5" customHeight="1" x14ac:dyDescent="0.5">
      <c r="A394" s="154" t="s">
        <v>2152</v>
      </c>
      <c r="B394" s="153">
        <v>393</v>
      </c>
      <c r="C394" s="155" t="s">
        <v>1094</v>
      </c>
      <c r="D394" s="154" t="s">
        <v>1083</v>
      </c>
      <c r="E394" s="163">
        <v>8</v>
      </c>
      <c r="F394" s="163">
        <v>16</v>
      </c>
      <c r="G394" s="154">
        <v>0</v>
      </c>
      <c r="H394" s="154">
        <v>0</v>
      </c>
      <c r="I394" s="154">
        <f>SUM(Table113[[#This Row],[P E M]:[C E F]])</f>
        <v>24</v>
      </c>
      <c r="J394" s="154" t="str">
        <f>IF(Table113[[#This Row],[T E]]&gt;=101,"Large",IF(Table113[[#This Row],[T E]]&gt;=51,"Medium",IF(Table113[[#This Row],[T E]]&gt;=11,"Small","Micro")))</f>
        <v>Small</v>
      </c>
      <c r="K394" s="154" t="s">
        <v>1141</v>
      </c>
      <c r="L394" s="154">
        <v>8</v>
      </c>
      <c r="M394" s="157">
        <v>16</v>
      </c>
      <c r="N394" s="233">
        <f>Table113[[#This Row],[Small Holders
M]]+Table113[[#This Row],[Small Holder 
F]]</f>
        <v>24</v>
      </c>
      <c r="O394" s="159" t="s">
        <v>1095</v>
      </c>
    </row>
    <row r="395" spans="1:15" ht="16.5" customHeight="1" x14ac:dyDescent="0.5">
      <c r="A395" s="154" t="s">
        <v>1345</v>
      </c>
      <c r="B395" s="153">
        <v>394</v>
      </c>
      <c r="C395" s="155" t="s">
        <v>75</v>
      </c>
      <c r="D395" s="154" t="s">
        <v>1083</v>
      </c>
      <c r="E395" s="163">
        <v>16</v>
      </c>
      <c r="F395" s="163">
        <v>8</v>
      </c>
      <c r="G395" s="154">
        <v>0</v>
      </c>
      <c r="H395" s="154">
        <v>0</v>
      </c>
      <c r="I395" s="154">
        <f>SUM(Table113[[#This Row],[P E M]:[C E F]])</f>
        <v>24</v>
      </c>
      <c r="J395" s="154" t="str">
        <f>IF(Table113[[#This Row],[T E]]&gt;=101,"Large",IF(Table113[[#This Row],[T E]]&gt;=51,"Medium",IF(Table113[[#This Row],[T E]]&gt;=11,"Small","Micro")))</f>
        <v>Small</v>
      </c>
      <c r="K395" s="154" t="s">
        <v>1198</v>
      </c>
      <c r="L395" s="154">
        <v>18</v>
      </c>
      <c r="M395" s="157">
        <v>7</v>
      </c>
      <c r="N395" s="170">
        <f>Table113[[#This Row],[Small Holders
M]]+Table113[[#This Row],[Small Holder 
F]]</f>
        <v>25</v>
      </c>
      <c r="O395" s="159" t="s">
        <v>1066</v>
      </c>
    </row>
    <row r="396" spans="1:15" ht="16.5" customHeight="1" x14ac:dyDescent="0.5">
      <c r="A396" s="154" t="s">
        <v>1109</v>
      </c>
      <c r="B396" s="153">
        <v>395</v>
      </c>
      <c r="C396" s="155" t="s">
        <v>75</v>
      </c>
      <c r="D396" s="154" t="s">
        <v>1083</v>
      </c>
      <c r="E396" s="163">
        <v>5</v>
      </c>
      <c r="F396" s="163">
        <v>9</v>
      </c>
      <c r="G396" s="154">
        <v>0</v>
      </c>
      <c r="H396" s="154">
        <v>0</v>
      </c>
      <c r="I396" s="154">
        <f>SUM(Table113[[#This Row],[P E M]:[C E F]])</f>
        <v>14</v>
      </c>
      <c r="J396" s="154" t="str">
        <f>IF(Table113[[#This Row],[T E]]&gt;=101,"Large",IF(Table113[[#This Row],[T E]]&gt;=51,"Medium",IF(Table113[[#This Row],[T E]]&gt;=11,"Small","Micro")))</f>
        <v>Small</v>
      </c>
      <c r="K396" s="154" t="s">
        <v>1110</v>
      </c>
      <c r="L396" s="154">
        <v>7</v>
      </c>
      <c r="M396" s="157">
        <v>4</v>
      </c>
      <c r="N396" s="158">
        <f>Table113[[#This Row],[Small Holders
M]]+Table113[[#This Row],[Small Holder 
F]]</f>
        <v>11</v>
      </c>
      <c r="O396" s="159" t="s">
        <v>1066</v>
      </c>
    </row>
    <row r="397" spans="1:15" ht="16.5" customHeight="1" x14ac:dyDescent="0.5">
      <c r="A397" s="154" t="s">
        <v>1930</v>
      </c>
      <c r="B397" s="153">
        <v>396</v>
      </c>
      <c r="C397" s="155" t="s">
        <v>1094</v>
      </c>
      <c r="D397" s="154" t="s">
        <v>1083</v>
      </c>
      <c r="E397" s="163">
        <v>5</v>
      </c>
      <c r="F397" s="163">
        <v>9</v>
      </c>
      <c r="G397" s="154">
        <v>0</v>
      </c>
      <c r="H397" s="154">
        <v>0</v>
      </c>
      <c r="I397" s="154">
        <f>SUM(Table113[[#This Row],[P E M]:[C E F]])</f>
        <v>14</v>
      </c>
      <c r="J397" s="154" t="str">
        <f>IF(Table113[[#This Row],[T E]]&gt;=101,"Large",IF(Table113[[#This Row],[T E]]&gt;=51,"Medium",IF(Table113[[#This Row],[T E]]&gt;=11,"Small","Micro")))</f>
        <v>Small</v>
      </c>
      <c r="K397" s="154" t="s">
        <v>1108</v>
      </c>
      <c r="L397" s="154">
        <v>5</v>
      </c>
      <c r="M397" s="157">
        <v>9</v>
      </c>
      <c r="N397" s="233">
        <f>Table113[[#This Row],[Small Holders
M]]+Table113[[#This Row],[Small Holder 
F]]</f>
        <v>14</v>
      </c>
      <c r="O397" s="159" t="s">
        <v>1095</v>
      </c>
    </row>
    <row r="398" spans="1:15" ht="16.5" customHeight="1" x14ac:dyDescent="0.5">
      <c r="A398" s="154" t="s">
        <v>1359</v>
      </c>
      <c r="B398" s="153">
        <v>397</v>
      </c>
      <c r="C398" s="155" t="s">
        <v>75</v>
      </c>
      <c r="D398" s="154" t="s">
        <v>1083</v>
      </c>
      <c r="E398" s="163">
        <v>5</v>
      </c>
      <c r="F398" s="163">
        <v>13</v>
      </c>
      <c r="G398" s="154">
        <v>0</v>
      </c>
      <c r="H398" s="154">
        <v>0</v>
      </c>
      <c r="I398" s="154">
        <f>SUM(Table113[[#This Row],[P E M]:[C E F]])</f>
        <v>18</v>
      </c>
      <c r="J398" s="154" t="str">
        <f>IF(Table113[[#This Row],[T E]]&gt;=101,"Large",IF(Table113[[#This Row],[T E]]&gt;=51,"Medium",IF(Table113[[#This Row],[T E]]&gt;=11,"Small","Micro")))</f>
        <v>Small</v>
      </c>
      <c r="K398" s="154" t="s">
        <v>1108</v>
      </c>
      <c r="L398" s="154">
        <v>44</v>
      </c>
      <c r="M398" s="157">
        <v>11</v>
      </c>
      <c r="N398" s="164">
        <f>Table113[[#This Row],[Small Holders
M]]+Table113[[#This Row],[Small Holder 
F]]</f>
        <v>55</v>
      </c>
      <c r="O398" s="159" t="s">
        <v>1070</v>
      </c>
    </row>
    <row r="399" spans="1:15" ht="16.5" customHeight="1" x14ac:dyDescent="0.5">
      <c r="A399" s="154" t="s">
        <v>1355</v>
      </c>
      <c r="B399" s="153">
        <v>398</v>
      </c>
      <c r="C399" s="155" t="s">
        <v>75</v>
      </c>
      <c r="D399" s="154" t="s">
        <v>1083</v>
      </c>
      <c r="E399" s="163">
        <v>6</v>
      </c>
      <c r="F399" s="163">
        <v>11</v>
      </c>
      <c r="G399" s="154">
        <v>0</v>
      </c>
      <c r="H399" s="154">
        <v>0</v>
      </c>
      <c r="I399" s="154">
        <f>SUM(Table113[[#This Row],[P E M]:[C E F]])</f>
        <v>17</v>
      </c>
      <c r="J399" s="154" t="str">
        <f>IF(Table113[[#This Row],[T E]]&gt;=101,"Large",IF(Table113[[#This Row],[T E]]&gt;=51,"Medium",IF(Table113[[#This Row],[T E]]&gt;=11,"Small","Micro")))</f>
        <v>Small</v>
      </c>
      <c r="K399" s="154" t="s">
        <v>1084</v>
      </c>
      <c r="L399" s="154">
        <v>43</v>
      </c>
      <c r="M399" s="157">
        <v>12</v>
      </c>
      <c r="N399" s="164">
        <f>Table113[[#This Row],[Small Holders
M]]+Table113[[#This Row],[Small Holder 
F]]</f>
        <v>55</v>
      </c>
      <c r="O399" s="159" t="s">
        <v>1070</v>
      </c>
    </row>
    <row r="400" spans="1:15" ht="16.5" customHeight="1" x14ac:dyDescent="0.5">
      <c r="A400" s="154" t="s">
        <v>2107</v>
      </c>
      <c r="B400" s="153">
        <v>399</v>
      </c>
      <c r="C400" s="155" t="s">
        <v>75</v>
      </c>
      <c r="D400" s="154" t="s">
        <v>1083</v>
      </c>
      <c r="E400" s="163">
        <v>8</v>
      </c>
      <c r="F400" s="163">
        <v>19</v>
      </c>
      <c r="G400" s="154">
        <v>0</v>
      </c>
      <c r="H400" s="154">
        <v>0</v>
      </c>
      <c r="I400" s="154">
        <f>SUM(Table113[[#This Row],[P E M]:[C E F]])</f>
        <v>27</v>
      </c>
      <c r="J400" s="154" t="str">
        <f>IF(Table113[[#This Row],[T E]]&gt;=101,"Large",IF(Table113[[#This Row],[T E]]&gt;=51,"Medium",IF(Table113[[#This Row],[T E]]&gt;=11,"Small","Micro")))</f>
        <v>Small</v>
      </c>
      <c r="K400" s="154" t="s">
        <v>1084</v>
      </c>
      <c r="L400" s="154">
        <v>8</v>
      </c>
      <c r="M400" s="157">
        <v>19</v>
      </c>
      <c r="N400" s="233">
        <f>Table113[[#This Row],[Small Holders
M]]+Table113[[#This Row],[Small Holder 
F]]</f>
        <v>27</v>
      </c>
      <c r="O400" s="159" t="s">
        <v>1066</v>
      </c>
    </row>
    <row r="401" spans="1:15" ht="16.5" customHeight="1" x14ac:dyDescent="0.5">
      <c r="A401" s="154" t="s">
        <v>1351</v>
      </c>
      <c r="B401" s="153">
        <v>400</v>
      </c>
      <c r="C401" s="155" t="s">
        <v>75</v>
      </c>
      <c r="D401" s="154" t="s">
        <v>1083</v>
      </c>
      <c r="E401" s="163">
        <v>8</v>
      </c>
      <c r="F401" s="163">
        <v>11</v>
      </c>
      <c r="G401" s="154">
        <v>0</v>
      </c>
      <c r="H401" s="154">
        <v>0</v>
      </c>
      <c r="I401" s="154">
        <f>SUM(Table113[[#This Row],[P E M]:[C E F]])</f>
        <v>19</v>
      </c>
      <c r="J401" s="154" t="str">
        <f>IF(Table113[[#This Row],[T E]]&gt;=101,"Large",IF(Table113[[#This Row],[T E]]&gt;=51,"Medium",IF(Table113[[#This Row],[T E]]&gt;=11,"Small","Micro")))</f>
        <v>Small</v>
      </c>
      <c r="K401" s="154" t="s">
        <v>1084</v>
      </c>
      <c r="L401" s="154">
        <v>14</v>
      </c>
      <c r="M401" s="157">
        <v>6</v>
      </c>
      <c r="N401" s="165">
        <f>Table113[[#This Row],[Small Holders
M]]+Table113[[#This Row],[Small Holder 
F]]</f>
        <v>20</v>
      </c>
      <c r="O401" s="159" t="s">
        <v>1066</v>
      </c>
    </row>
    <row r="402" spans="1:15" ht="16.5" customHeight="1" x14ac:dyDescent="0.5">
      <c r="A402" s="154" t="s">
        <v>1973</v>
      </c>
      <c r="B402" s="153">
        <v>401</v>
      </c>
      <c r="C402" s="155" t="s">
        <v>1094</v>
      </c>
      <c r="D402" s="154" t="s">
        <v>1083</v>
      </c>
      <c r="E402" s="163">
        <v>8</v>
      </c>
      <c r="F402" s="163">
        <v>13</v>
      </c>
      <c r="G402" s="154">
        <v>0</v>
      </c>
      <c r="H402" s="154">
        <v>0</v>
      </c>
      <c r="I402" s="154">
        <f>SUM(Table113[[#This Row],[P E M]:[C E F]])</f>
        <v>21</v>
      </c>
      <c r="J402" s="154" t="str">
        <f>IF(Table113[[#This Row],[T E]]&gt;=101,"Large",IF(Table113[[#This Row],[T E]]&gt;=51,"Medium",IF(Table113[[#This Row],[T E]]&gt;=11,"Small","Micro")))</f>
        <v>Small</v>
      </c>
      <c r="K402" s="154" t="s">
        <v>1974</v>
      </c>
      <c r="L402" s="154">
        <v>8</v>
      </c>
      <c r="M402" s="157">
        <v>13</v>
      </c>
      <c r="N402" s="233">
        <f>Table113[[#This Row],[Small Holders
M]]+Table113[[#This Row],[Small Holder 
F]]</f>
        <v>21</v>
      </c>
      <c r="O402" s="159" t="s">
        <v>1066</v>
      </c>
    </row>
    <row r="403" spans="1:15" ht="16.5" customHeight="1" x14ac:dyDescent="0.5">
      <c r="A403" s="154" t="s">
        <v>1398</v>
      </c>
      <c r="B403" s="153">
        <v>402</v>
      </c>
      <c r="C403" s="155" t="s">
        <v>1094</v>
      </c>
      <c r="D403" s="154" t="s">
        <v>1083</v>
      </c>
      <c r="E403" s="163">
        <v>6</v>
      </c>
      <c r="F403" s="163">
        <v>9</v>
      </c>
      <c r="G403" s="154">
        <v>0</v>
      </c>
      <c r="H403" s="154">
        <v>0</v>
      </c>
      <c r="I403" s="154">
        <f>SUM(Table113[[#This Row],[P E M]:[C E F]])</f>
        <v>15</v>
      </c>
      <c r="J403" s="154" t="str">
        <f>IF(Table113[[#This Row],[T E]]&gt;=101,"Large",IF(Table113[[#This Row],[T E]]&gt;=51,"Medium",IF(Table113[[#This Row],[T E]]&gt;=11,"Small","Micro")))</f>
        <v>Small</v>
      </c>
      <c r="K403" s="154" t="s">
        <v>1295</v>
      </c>
      <c r="L403" s="154">
        <v>63</v>
      </c>
      <c r="M403" s="157">
        <v>23</v>
      </c>
      <c r="N403" s="164">
        <f>Table113[[#This Row],[Small Holders
M]]+Table113[[#This Row],[Small Holder 
F]]</f>
        <v>86</v>
      </c>
      <c r="O403" s="159" t="s">
        <v>1095</v>
      </c>
    </row>
    <row r="404" spans="1:15" ht="16.5" customHeight="1" x14ac:dyDescent="0.5">
      <c r="A404" s="154" t="s">
        <v>2142</v>
      </c>
      <c r="B404" s="153">
        <v>403</v>
      </c>
      <c r="C404" s="155" t="s">
        <v>1094</v>
      </c>
      <c r="D404" s="154" t="s">
        <v>1083</v>
      </c>
      <c r="E404" s="163">
        <v>8</v>
      </c>
      <c r="F404" s="163">
        <v>14</v>
      </c>
      <c r="G404" s="154">
        <v>0</v>
      </c>
      <c r="H404" s="154">
        <v>0</v>
      </c>
      <c r="I404" s="154">
        <f>SUM(Table113[[#This Row],[P E M]:[C E F]])</f>
        <v>22</v>
      </c>
      <c r="J404" s="154" t="str">
        <f>IF(Table113[[#This Row],[T E]]&gt;=101,"Large",IF(Table113[[#This Row],[T E]]&gt;=51,"Medium",IF(Table113[[#This Row],[T E]]&gt;=11,"Small","Micro")))</f>
        <v>Small</v>
      </c>
      <c r="K404" s="154" t="s">
        <v>1065</v>
      </c>
      <c r="L404" s="154">
        <v>8</v>
      </c>
      <c r="M404" s="157">
        <v>14</v>
      </c>
      <c r="N404" s="233">
        <f>Table113[[#This Row],[Small Holders
M]]+Table113[[#This Row],[Small Holder 
F]]</f>
        <v>22</v>
      </c>
      <c r="O404" s="159" t="s">
        <v>1095</v>
      </c>
    </row>
    <row r="405" spans="1:15" ht="16.5" customHeight="1" x14ac:dyDescent="0.5">
      <c r="A405" s="154" t="s">
        <v>1518</v>
      </c>
      <c r="B405" s="153">
        <v>404</v>
      </c>
      <c r="C405" s="155" t="s">
        <v>75</v>
      </c>
      <c r="D405" s="154" t="s">
        <v>1068</v>
      </c>
      <c r="E405" s="154"/>
      <c r="F405" s="154"/>
      <c r="G405" s="154"/>
      <c r="H405" s="154">
        <v>11</v>
      </c>
      <c r="I405" s="154">
        <f>SUM(Table113[[#This Row],[P E M]:[C E F]])</f>
        <v>11</v>
      </c>
      <c r="J405" s="154" t="str">
        <f>IF(Table113[[#This Row],[T E]]&gt;=101,"Large",IF(Table113[[#This Row],[T E]]&gt;=51,"Medium",IF(Table113[[#This Row],[T E]]&gt;=11,"Small","Micro")))</f>
        <v>Small</v>
      </c>
      <c r="K405" s="154" t="s">
        <v>1424</v>
      </c>
      <c r="L405" s="154">
        <v>11</v>
      </c>
      <c r="M405" s="157">
        <v>7</v>
      </c>
      <c r="N405" s="158">
        <f>Table113[[#This Row],[Small Holders
M]]+Table113[[#This Row],[Small Holder 
F]]</f>
        <v>18</v>
      </c>
      <c r="O405" s="159" t="s">
        <v>1066</v>
      </c>
    </row>
    <row r="406" spans="1:15" ht="16.5" customHeight="1" x14ac:dyDescent="0.5">
      <c r="A406" s="154" t="s">
        <v>1502</v>
      </c>
      <c r="B406" s="153">
        <v>405</v>
      </c>
      <c r="C406" s="155" t="s">
        <v>75</v>
      </c>
      <c r="D406" s="154" t="s">
        <v>1068</v>
      </c>
      <c r="E406" s="154"/>
      <c r="F406" s="154"/>
      <c r="G406" s="154"/>
      <c r="H406" s="154">
        <v>11</v>
      </c>
      <c r="I406" s="154">
        <f>SUM(Table113[[#This Row],[P E M]:[C E F]])</f>
        <v>11</v>
      </c>
      <c r="J406" s="154" t="str">
        <f>IF(Table113[[#This Row],[T E]]&gt;=101,"Large",IF(Table113[[#This Row],[T E]]&gt;=51,"Medium",IF(Table113[[#This Row],[T E]]&gt;=11,"Small","Micro")))</f>
        <v>Small</v>
      </c>
      <c r="K406" s="154" t="s">
        <v>1079</v>
      </c>
      <c r="L406" s="154">
        <v>13</v>
      </c>
      <c r="M406" s="157">
        <v>2</v>
      </c>
      <c r="N406" s="158">
        <f>Table113[[#This Row],[Small Holders
M]]+Table113[[#This Row],[Small Holder 
F]]</f>
        <v>15</v>
      </c>
      <c r="O406" s="159" t="s">
        <v>1066</v>
      </c>
    </row>
    <row r="407" spans="1:15" ht="16.5" customHeight="1" x14ac:dyDescent="0.5">
      <c r="A407" s="154" t="s">
        <v>1501</v>
      </c>
      <c r="B407" s="153">
        <v>406</v>
      </c>
      <c r="C407" s="155" t="s">
        <v>75</v>
      </c>
      <c r="D407" s="154" t="s">
        <v>1068</v>
      </c>
      <c r="E407" s="154"/>
      <c r="F407" s="154"/>
      <c r="G407" s="154"/>
      <c r="H407" s="154">
        <v>11</v>
      </c>
      <c r="I407" s="161">
        <f>SUM(Table113[[#This Row],[P E M]:[C E F]])</f>
        <v>11</v>
      </c>
      <c r="J407" s="161" t="str">
        <f>IF(Table113[[#This Row],[T E]]&gt;=101,"Large",IF(Table113[[#This Row],[T E]]&gt;=51,"Medium",IF(Table113[[#This Row],[T E]]&gt;=11,"Small","Micro")))</f>
        <v>Small</v>
      </c>
      <c r="K407" s="154" t="s">
        <v>1381</v>
      </c>
      <c r="L407" s="154">
        <v>10</v>
      </c>
      <c r="M407" s="157">
        <v>9</v>
      </c>
      <c r="N407" s="158">
        <f>Table113[[#This Row],[Small Holders
M]]+Table113[[#This Row],[Small Holder 
F]]</f>
        <v>19</v>
      </c>
      <c r="O407" s="159" t="s">
        <v>1066</v>
      </c>
    </row>
    <row r="408" spans="1:15" ht="16.5" customHeight="1" x14ac:dyDescent="0.5">
      <c r="A408" s="154" t="s">
        <v>1881</v>
      </c>
      <c r="B408" s="153">
        <v>407</v>
      </c>
      <c r="C408" s="155" t="s">
        <v>75</v>
      </c>
      <c r="D408" s="154" t="s">
        <v>1068</v>
      </c>
      <c r="E408" s="154"/>
      <c r="F408" s="154"/>
      <c r="G408" s="154"/>
      <c r="H408" s="154">
        <v>11</v>
      </c>
      <c r="I408" s="154">
        <f>SUM(Table113[[#This Row],[P E M]:[C E F]])</f>
        <v>11</v>
      </c>
      <c r="J408" s="154" t="str">
        <f>IF(Table113[[#This Row],[T E]]&gt;=101,"Large",IF(Table113[[#This Row],[T E]]&gt;=51,"Medium",IF(Table113[[#This Row],[T E]]&gt;=11,"Small","Micro")))</f>
        <v>Small</v>
      </c>
      <c r="K408" s="154" t="s">
        <v>1221</v>
      </c>
      <c r="L408" s="154">
        <v>9</v>
      </c>
      <c r="M408" s="157">
        <v>6</v>
      </c>
      <c r="N408" s="158">
        <f>Table113[[#This Row],[Small Holders
M]]+Table113[[#This Row],[Small Holder 
F]]</f>
        <v>15</v>
      </c>
      <c r="O408" s="159" t="s">
        <v>1066</v>
      </c>
    </row>
    <row r="409" spans="1:15" ht="16.5" customHeight="1" x14ac:dyDescent="0.5">
      <c r="A409" s="154" t="s">
        <v>2001</v>
      </c>
      <c r="B409" s="153">
        <v>408</v>
      </c>
      <c r="C409" s="155" t="s">
        <v>75</v>
      </c>
      <c r="D409" s="154" t="s">
        <v>1068</v>
      </c>
      <c r="E409" s="154"/>
      <c r="F409" s="154"/>
      <c r="G409" s="154"/>
      <c r="H409" s="154">
        <v>11</v>
      </c>
      <c r="I409" s="154">
        <f>SUM(Table113[[#This Row],[P E M]:[C E F]])</f>
        <v>11</v>
      </c>
      <c r="J409" s="154" t="str">
        <f>IF(Table113[[#This Row],[T E]]&gt;=101,"Large",IF(Table113[[#This Row],[T E]]&gt;=51,"Medium",IF(Table113[[#This Row],[T E]]&gt;=11,"Small","Micro")))</f>
        <v>Small</v>
      </c>
      <c r="K409" s="154" t="s">
        <v>1118</v>
      </c>
      <c r="L409" s="154">
        <v>13</v>
      </c>
      <c r="M409" s="157">
        <v>0</v>
      </c>
      <c r="N409" s="158">
        <f>Table113[[#This Row],[Small Holders
M]]+Table113[[#This Row],[Small Holder 
F]]</f>
        <v>13</v>
      </c>
      <c r="O409" s="159" t="s">
        <v>1066</v>
      </c>
    </row>
    <row r="410" spans="1:15" ht="16.5" customHeight="1" x14ac:dyDescent="0.5">
      <c r="A410" s="154" t="s">
        <v>2002</v>
      </c>
      <c r="B410" s="153">
        <v>409</v>
      </c>
      <c r="C410" s="155" t="s">
        <v>75</v>
      </c>
      <c r="D410" s="154" t="s">
        <v>1068</v>
      </c>
      <c r="E410" s="154"/>
      <c r="F410" s="154"/>
      <c r="G410" s="154"/>
      <c r="H410" s="154">
        <v>11</v>
      </c>
      <c r="I410" s="154">
        <f>SUM(Table113[[#This Row],[P E M]:[C E F]])</f>
        <v>11</v>
      </c>
      <c r="J410" s="154" t="str">
        <f>IF(Table113[[#This Row],[T E]]&gt;=101,"Large",IF(Table113[[#This Row],[T E]]&gt;=51,"Medium",IF(Table113[[#This Row],[T E]]&gt;=11,"Small","Micro")))</f>
        <v>Small</v>
      </c>
      <c r="K410" s="154" t="s">
        <v>1079</v>
      </c>
      <c r="L410" s="154">
        <v>9</v>
      </c>
      <c r="M410" s="157">
        <v>4</v>
      </c>
      <c r="N410" s="158">
        <f>Table113[[#This Row],[Small Holders
M]]+Table113[[#This Row],[Small Holder 
F]]</f>
        <v>13</v>
      </c>
      <c r="O410" s="159" t="s">
        <v>1066</v>
      </c>
    </row>
    <row r="411" spans="1:15" ht="16.5" customHeight="1" x14ac:dyDescent="0.5">
      <c r="A411" s="154" t="s">
        <v>2190</v>
      </c>
      <c r="B411" s="153">
        <v>410</v>
      </c>
      <c r="C411" s="155" t="s">
        <v>75</v>
      </c>
      <c r="D411" s="154" t="s">
        <v>1068</v>
      </c>
      <c r="E411" s="154"/>
      <c r="F411" s="154"/>
      <c r="G411" s="154"/>
      <c r="H411" s="154">
        <v>11</v>
      </c>
      <c r="I411" s="154">
        <f>SUM(Table113[[#This Row],[P E M]:[C E F]])</f>
        <v>11</v>
      </c>
      <c r="J411" s="154" t="str">
        <f>IF(Table113[[#This Row],[T E]]&gt;=101,"Large",IF(Table113[[#This Row],[T E]]&gt;=51,"Medium",IF(Table113[[#This Row],[T E]]&gt;=11,"Small","Micro")))</f>
        <v>Small</v>
      </c>
      <c r="K411" s="154" t="s">
        <v>1221</v>
      </c>
      <c r="L411" s="154">
        <v>10</v>
      </c>
      <c r="M411" s="157">
        <v>9</v>
      </c>
      <c r="N411" s="158">
        <f>Table113[[#This Row],[Small Holders
M]]+Table113[[#This Row],[Small Holder 
F]]</f>
        <v>19</v>
      </c>
      <c r="O411" s="159" t="s">
        <v>1066</v>
      </c>
    </row>
    <row r="412" spans="1:15" ht="16.5" customHeight="1" x14ac:dyDescent="0.5">
      <c r="A412" s="154" t="s">
        <v>1862</v>
      </c>
      <c r="B412" s="153">
        <v>411</v>
      </c>
      <c r="C412" s="155" t="s">
        <v>75</v>
      </c>
      <c r="D412" s="154" t="s">
        <v>1074</v>
      </c>
      <c r="E412" s="154"/>
      <c r="F412" s="154"/>
      <c r="G412" s="154"/>
      <c r="H412" s="154">
        <v>11</v>
      </c>
      <c r="I412" s="154">
        <f>SUM(Table113[[#This Row],[P E M]:[C E F]])</f>
        <v>11</v>
      </c>
      <c r="J412" s="154" t="str">
        <f>IF(Table113[[#This Row],[T E]]&gt;=101,"Large",IF(Table113[[#This Row],[T E]]&gt;=51,"Medium",IF(Table113[[#This Row],[T E]]&gt;=11,"Small","Micro")))</f>
        <v>Small</v>
      </c>
      <c r="K412" s="154" t="s">
        <v>1132</v>
      </c>
      <c r="L412" s="154">
        <v>260</v>
      </c>
      <c r="M412" s="157">
        <v>198</v>
      </c>
      <c r="N412" s="158">
        <f>Table113[[#This Row],[Small Holders
M]]+Table113[[#This Row],[Small Holder 
F]]</f>
        <v>458</v>
      </c>
      <c r="O412" s="159" t="s">
        <v>1070</v>
      </c>
    </row>
    <row r="413" spans="1:15" ht="16.5" customHeight="1" x14ac:dyDescent="0.5">
      <c r="A413" s="163" t="s">
        <v>2223</v>
      </c>
      <c r="B413" s="153">
        <v>412</v>
      </c>
      <c r="C413" s="155" t="s">
        <v>1094</v>
      </c>
      <c r="D413" s="154" t="s">
        <v>1074</v>
      </c>
      <c r="E413" s="154"/>
      <c r="F413" s="154"/>
      <c r="G413" s="154"/>
      <c r="H413" s="154">
        <v>11</v>
      </c>
      <c r="I413" s="154">
        <f>SUM(Table113[[#This Row],[P E M]:[C E F]])</f>
        <v>11</v>
      </c>
      <c r="J413" s="154" t="str">
        <f>IF(Table113[[#This Row],[T E]]&gt;=101,"Large",IF(Table113[[#This Row],[T E]]&gt;=51,"Medium",IF(Table113[[#This Row],[T E]]&gt;=11,"Small","Micro")))</f>
        <v>Small</v>
      </c>
      <c r="K413" s="154" t="s">
        <v>1124</v>
      </c>
      <c r="L413" s="154">
        <v>2</v>
      </c>
      <c r="M413" s="157">
        <v>14</v>
      </c>
      <c r="N413" s="158">
        <f>Table113[[#This Row],[Small Holders
M]]+Table113[[#This Row],[Small Holder 
F]]</f>
        <v>16</v>
      </c>
      <c r="O413" s="159" t="s">
        <v>1095</v>
      </c>
    </row>
    <row r="414" spans="1:15" ht="16.5" customHeight="1" x14ac:dyDescent="0.5">
      <c r="A414" s="163" t="s">
        <v>1915</v>
      </c>
      <c r="B414" s="153">
        <v>413</v>
      </c>
      <c r="C414" s="155" t="s">
        <v>1094</v>
      </c>
      <c r="D414" s="154" t="s">
        <v>1074</v>
      </c>
      <c r="E414" s="154"/>
      <c r="F414" s="154"/>
      <c r="G414" s="154"/>
      <c r="H414" s="154">
        <v>11</v>
      </c>
      <c r="I414" s="154">
        <f>SUM(Table113[[#This Row],[P E M]:[C E F]])</f>
        <v>11</v>
      </c>
      <c r="J414" s="154" t="str">
        <f>IF(Table113[[#This Row],[T E]]&gt;=101,"Large",IF(Table113[[#This Row],[T E]]&gt;=51,"Medium",IF(Table113[[#This Row],[T E]]&gt;=11,"Small","Micro")))</f>
        <v>Small</v>
      </c>
      <c r="K414" s="154" t="s">
        <v>1132</v>
      </c>
      <c r="L414" s="154">
        <v>6</v>
      </c>
      <c r="M414" s="157">
        <v>18</v>
      </c>
      <c r="N414" s="158">
        <f>Table113[[#This Row],[Small Holders
M]]+Table113[[#This Row],[Small Holder 
F]]</f>
        <v>24</v>
      </c>
      <c r="O414" s="159" t="s">
        <v>1095</v>
      </c>
    </row>
    <row r="415" spans="1:15" ht="16.5" customHeight="1" x14ac:dyDescent="0.5">
      <c r="A415" s="154" t="s">
        <v>2062</v>
      </c>
      <c r="B415" s="153">
        <v>414</v>
      </c>
      <c r="C415" s="155" t="s">
        <v>75</v>
      </c>
      <c r="D415" s="154" t="s">
        <v>1068</v>
      </c>
      <c r="E415" s="163">
        <v>9</v>
      </c>
      <c r="F415" s="163">
        <v>3</v>
      </c>
      <c r="G415" s="154">
        <v>0</v>
      </c>
      <c r="H415" s="154">
        <v>0</v>
      </c>
      <c r="I415" s="154">
        <f>SUM(Table113[[#This Row],[P E M]:[C E F]])</f>
        <v>12</v>
      </c>
      <c r="J415" s="154" t="str">
        <f>IF(Table113[[#This Row],[T E]]&gt;=101,"Large",IF(Table113[[#This Row],[T E]]&gt;=51,"Medium",IF(Table113[[#This Row],[T E]]&gt;=11,"Small","Micro")))</f>
        <v>Small</v>
      </c>
      <c r="K415" s="154" t="s">
        <v>1221</v>
      </c>
      <c r="L415" s="154">
        <v>9</v>
      </c>
      <c r="M415" s="157">
        <v>3</v>
      </c>
      <c r="N415" s="158">
        <f>Table113[[#This Row],[Small Holders
M]]+Table113[[#This Row],[Small Holder 
F]]</f>
        <v>12</v>
      </c>
      <c r="O415" s="159" t="s">
        <v>1070</v>
      </c>
    </row>
    <row r="416" spans="1:15" ht="16.5" customHeight="1" x14ac:dyDescent="0.5">
      <c r="A416" s="154" t="s">
        <v>1507</v>
      </c>
      <c r="B416" s="153">
        <v>415</v>
      </c>
      <c r="C416" s="155" t="s">
        <v>75</v>
      </c>
      <c r="D416" s="154" t="s">
        <v>1068</v>
      </c>
      <c r="E416" s="163">
        <v>9</v>
      </c>
      <c r="F416" s="163">
        <v>4</v>
      </c>
      <c r="G416" s="154">
        <v>0</v>
      </c>
      <c r="H416" s="154">
        <v>0</v>
      </c>
      <c r="I416" s="154">
        <f>SUM(Table113[[#This Row],[P E M]:[C E F]])</f>
        <v>13</v>
      </c>
      <c r="J416" s="154" t="str">
        <f>IF(Table113[[#This Row],[T E]]&gt;=101,"Large",IF(Table113[[#This Row],[T E]]&gt;=51,"Medium",IF(Table113[[#This Row],[T E]]&gt;=11,"Small","Micro")))</f>
        <v>Small</v>
      </c>
      <c r="K416" s="154" t="s">
        <v>1508</v>
      </c>
      <c r="L416" s="154">
        <v>9</v>
      </c>
      <c r="M416" s="157">
        <v>4</v>
      </c>
      <c r="N416" s="158">
        <f>Table113[[#This Row],[Small Holders
M]]+Table113[[#This Row],[Small Holder 
F]]</f>
        <v>13</v>
      </c>
      <c r="O416" s="159" t="s">
        <v>1066</v>
      </c>
    </row>
    <row r="417" spans="1:15" ht="16.5" customHeight="1" x14ac:dyDescent="0.5">
      <c r="A417" s="154" t="s">
        <v>1952</v>
      </c>
      <c r="B417" s="153">
        <v>416</v>
      </c>
      <c r="C417" s="155" t="s">
        <v>75</v>
      </c>
      <c r="D417" s="154" t="s">
        <v>1068</v>
      </c>
      <c r="E417" s="163">
        <v>8</v>
      </c>
      <c r="F417" s="163">
        <v>4</v>
      </c>
      <c r="G417" s="154">
        <v>0</v>
      </c>
      <c r="H417" s="154">
        <v>0</v>
      </c>
      <c r="I417" s="154">
        <f>SUM(Table113[[#This Row],[P E M]:[C E F]])</f>
        <v>12</v>
      </c>
      <c r="J417" s="154" t="str">
        <f>IF(Table113[[#This Row],[T E]]&gt;=101,"Large",IF(Table113[[#This Row],[T E]]&gt;=51,"Medium",IF(Table113[[#This Row],[T E]]&gt;=11,"Small","Micro")))</f>
        <v>Small</v>
      </c>
      <c r="K417" s="154" t="s">
        <v>1588</v>
      </c>
      <c r="L417" s="154">
        <v>8</v>
      </c>
      <c r="M417" s="157">
        <v>4</v>
      </c>
      <c r="N417" s="158">
        <f>Table113[[#This Row],[Small Holders
M]]+Table113[[#This Row],[Small Holder 
F]]</f>
        <v>12</v>
      </c>
      <c r="O417" s="159" t="s">
        <v>1066</v>
      </c>
    </row>
    <row r="418" spans="1:15" ht="16.5" customHeight="1" x14ac:dyDescent="0.5">
      <c r="A418" s="154" t="s">
        <v>1951</v>
      </c>
      <c r="B418" s="153">
        <v>417</v>
      </c>
      <c r="C418" s="155" t="s">
        <v>75</v>
      </c>
      <c r="D418" s="154" t="s">
        <v>1068</v>
      </c>
      <c r="E418" s="163">
        <v>5</v>
      </c>
      <c r="F418" s="163">
        <v>7</v>
      </c>
      <c r="G418" s="154">
        <v>0</v>
      </c>
      <c r="H418" s="154">
        <v>0</v>
      </c>
      <c r="I418" s="154">
        <f>SUM(Table113[[#This Row],[P E M]:[C E F]])</f>
        <v>12</v>
      </c>
      <c r="J418" s="154" t="str">
        <f>IF(Table113[[#This Row],[T E]]&gt;=101,"Large",IF(Table113[[#This Row],[T E]]&gt;=51,"Medium",IF(Table113[[#This Row],[T E]]&gt;=11,"Small","Micro")))</f>
        <v>Small</v>
      </c>
      <c r="K418" s="154" t="s">
        <v>1588</v>
      </c>
      <c r="L418" s="154">
        <v>5</v>
      </c>
      <c r="M418" s="157">
        <v>7</v>
      </c>
      <c r="N418" s="158">
        <f>Table113[[#This Row],[Small Holders
M]]+Table113[[#This Row],[Small Holder 
F]]</f>
        <v>12</v>
      </c>
      <c r="O418" s="159" t="s">
        <v>1095</v>
      </c>
    </row>
    <row r="419" spans="1:15" ht="16.5" customHeight="1" x14ac:dyDescent="0.5">
      <c r="A419" s="154" t="s">
        <v>2006</v>
      </c>
      <c r="B419" s="153">
        <v>418</v>
      </c>
      <c r="C419" s="155" t="s">
        <v>75</v>
      </c>
      <c r="D419" s="154" t="s">
        <v>1068</v>
      </c>
      <c r="E419" s="154">
        <v>10</v>
      </c>
      <c r="F419" s="154">
        <v>9</v>
      </c>
      <c r="G419" s="154"/>
      <c r="H419" s="154"/>
      <c r="I419" s="154">
        <f>SUM(Table113[[#This Row],[P E M]:[C E F]])</f>
        <v>19</v>
      </c>
      <c r="J419" s="154" t="str">
        <f>IF(Table113[[#This Row],[T E]]&gt;=101,"Large",IF(Table113[[#This Row],[T E]]&gt;=51,"Medium",IF(Table113[[#This Row],[T E]]&gt;=11,"Small","Micro")))</f>
        <v>Small</v>
      </c>
      <c r="K419" s="154" t="s">
        <v>2007</v>
      </c>
      <c r="L419" s="154">
        <v>10</v>
      </c>
      <c r="M419" s="157">
        <v>9</v>
      </c>
      <c r="N419" s="158">
        <f>Table113[[#This Row],[Small Holders
M]]+Table113[[#This Row],[Small Holder 
F]]</f>
        <v>19</v>
      </c>
      <c r="O419" s="159" t="s">
        <v>1070</v>
      </c>
    </row>
    <row r="420" spans="1:15" ht="16.5" customHeight="1" x14ac:dyDescent="0.5">
      <c r="A420" s="154" t="s">
        <v>1120</v>
      </c>
      <c r="B420" s="153">
        <v>419</v>
      </c>
      <c r="C420" s="155" t="s">
        <v>75</v>
      </c>
      <c r="D420" s="154" t="s">
        <v>1074</v>
      </c>
      <c r="E420" s="154">
        <v>9</v>
      </c>
      <c r="F420" s="154">
        <v>5</v>
      </c>
      <c r="G420" s="154"/>
      <c r="H420" s="154"/>
      <c r="I420" s="154">
        <f>SUM(Table113[[#This Row],[P E M]:[C E F]])</f>
        <v>14</v>
      </c>
      <c r="J420" s="154" t="str">
        <f>IF(Table113[[#This Row],[T E]]&gt;=101,"Large",IF(Table113[[#This Row],[T E]]&gt;=51,"Medium",IF(Table113[[#This Row],[T E]]&gt;=11,"Small","Micro")))</f>
        <v>Small</v>
      </c>
      <c r="K420" s="154" t="s">
        <v>1121</v>
      </c>
      <c r="L420" s="154">
        <v>44</v>
      </c>
      <c r="M420" s="157">
        <v>23</v>
      </c>
      <c r="N420" s="164">
        <f>Table113[[#This Row],[Small Holders
M]]+Table113[[#This Row],[Small Holder 
F]]</f>
        <v>67</v>
      </c>
      <c r="O420" s="159" t="s">
        <v>1070</v>
      </c>
    </row>
    <row r="421" spans="1:15" ht="16.5" customHeight="1" x14ac:dyDescent="0.5">
      <c r="A421" s="154" t="s">
        <v>2025</v>
      </c>
      <c r="B421" s="153">
        <v>420</v>
      </c>
      <c r="C421" s="155" t="s">
        <v>75</v>
      </c>
      <c r="D421" s="154" t="s">
        <v>1074</v>
      </c>
      <c r="E421" s="154">
        <v>8</v>
      </c>
      <c r="F421" s="154">
        <v>6</v>
      </c>
      <c r="G421" s="154"/>
      <c r="H421" s="154"/>
      <c r="I421" s="154">
        <f>SUM(Table113[[#This Row],[P E M]:[C E F]])</f>
        <v>14</v>
      </c>
      <c r="J421" s="154" t="str">
        <f>IF(Table113[[#This Row],[T E]]&gt;=101,"Large",IF(Table113[[#This Row],[T E]]&gt;=51,"Medium",IF(Table113[[#This Row],[T E]]&gt;=11,"Small","Micro")))</f>
        <v>Small</v>
      </c>
      <c r="K421" s="154" t="s">
        <v>1121</v>
      </c>
      <c r="L421" s="154">
        <v>8</v>
      </c>
      <c r="M421" s="157">
        <v>6</v>
      </c>
      <c r="N421" s="158">
        <f>Table113[[#This Row],[Small Holders
M]]+Table113[[#This Row],[Small Holder 
F]]</f>
        <v>14</v>
      </c>
      <c r="O421" s="159" t="s">
        <v>1070</v>
      </c>
    </row>
    <row r="422" spans="1:15" ht="16.5" customHeight="1" x14ac:dyDescent="0.5">
      <c r="A422" s="154" t="s">
        <v>1740</v>
      </c>
      <c r="B422" s="153">
        <v>421</v>
      </c>
      <c r="C422" s="155" t="s">
        <v>75</v>
      </c>
      <c r="D422" s="154" t="s">
        <v>1074</v>
      </c>
      <c r="E422" s="154">
        <v>9</v>
      </c>
      <c r="F422" s="154">
        <v>7</v>
      </c>
      <c r="G422" s="154"/>
      <c r="H422" s="154"/>
      <c r="I422" s="154">
        <f>SUM(Table113[[#This Row],[P E M]:[C E F]])</f>
        <v>16</v>
      </c>
      <c r="J422" s="154" t="str">
        <f>IF(Table113[[#This Row],[T E]]&gt;=101,"Large",IF(Table113[[#This Row],[T E]]&gt;=51,"Medium",IF(Table113[[#This Row],[T E]]&gt;=11,"Small","Micro")))</f>
        <v>Small</v>
      </c>
      <c r="K422" s="154" t="s">
        <v>1210</v>
      </c>
      <c r="L422" s="154">
        <v>9</v>
      </c>
      <c r="M422" s="157">
        <v>7</v>
      </c>
      <c r="N422" s="158">
        <f>Table113[[#This Row],[Small Holders
M]]+Table113[[#This Row],[Small Holder 
F]]</f>
        <v>16</v>
      </c>
      <c r="O422" s="159" t="s">
        <v>1070</v>
      </c>
    </row>
    <row r="423" spans="1:15" ht="16.5" customHeight="1" x14ac:dyDescent="0.5">
      <c r="A423" s="154" t="s">
        <v>1430</v>
      </c>
      <c r="B423" s="153">
        <v>422</v>
      </c>
      <c r="C423" s="155" t="s">
        <v>75</v>
      </c>
      <c r="D423" s="154" t="s">
        <v>1074</v>
      </c>
      <c r="E423" s="154">
        <v>7</v>
      </c>
      <c r="F423" s="154">
        <v>5</v>
      </c>
      <c r="G423" s="154"/>
      <c r="H423" s="154"/>
      <c r="I423" s="154">
        <f>SUM(Table113[[#This Row],[P E M]:[C E F]])</f>
        <v>12</v>
      </c>
      <c r="J423" s="154" t="str">
        <f>IF(Table113[[#This Row],[T E]]&gt;=101,"Large",IF(Table113[[#This Row],[T E]]&gt;=51,"Medium",IF(Table113[[#This Row],[T E]]&gt;=11,"Small","Micro")))</f>
        <v>Small</v>
      </c>
      <c r="K423" s="154" t="s">
        <v>1431</v>
      </c>
      <c r="L423" s="154">
        <v>37</v>
      </c>
      <c r="M423" s="157">
        <v>8</v>
      </c>
      <c r="N423" s="164">
        <f>Table113[[#This Row],[Small Holders
M]]+Table113[[#This Row],[Small Holder 
F]]</f>
        <v>45</v>
      </c>
      <c r="O423" s="159" t="s">
        <v>1070</v>
      </c>
    </row>
    <row r="424" spans="1:15" ht="16.5" customHeight="1" x14ac:dyDescent="0.5">
      <c r="A424" s="154" t="s">
        <v>1419</v>
      </c>
      <c r="B424" s="153">
        <v>423</v>
      </c>
      <c r="C424" s="155" t="s">
        <v>75</v>
      </c>
      <c r="D424" s="154" t="s">
        <v>1074</v>
      </c>
      <c r="E424" s="154">
        <v>12</v>
      </c>
      <c r="F424" s="154">
        <v>3</v>
      </c>
      <c r="G424" s="154"/>
      <c r="H424" s="154"/>
      <c r="I424" s="154">
        <f>SUM(Table113[[#This Row],[P E M]:[C E F]])</f>
        <v>15</v>
      </c>
      <c r="J424" s="154" t="str">
        <f>IF(Table113[[#This Row],[T E]]&gt;=101,"Large",IF(Table113[[#This Row],[T E]]&gt;=51,"Medium",IF(Table113[[#This Row],[T E]]&gt;=11,"Small","Micro")))</f>
        <v>Small</v>
      </c>
      <c r="K424" s="154" t="s">
        <v>1075</v>
      </c>
      <c r="L424" s="154">
        <v>8</v>
      </c>
      <c r="M424" s="157">
        <v>3</v>
      </c>
      <c r="N424" s="158">
        <f>Table113[[#This Row],[Small Holders
M]]+Table113[[#This Row],[Small Holder 
F]]</f>
        <v>11</v>
      </c>
      <c r="O424" s="159" t="s">
        <v>1070</v>
      </c>
    </row>
    <row r="425" spans="1:15" ht="16.5" customHeight="1" x14ac:dyDescent="0.5">
      <c r="A425" s="154" t="s">
        <v>2024</v>
      </c>
      <c r="B425" s="153">
        <v>424</v>
      </c>
      <c r="C425" s="155" t="s">
        <v>75</v>
      </c>
      <c r="D425" s="154" t="s">
        <v>1106</v>
      </c>
      <c r="E425" s="154">
        <v>5</v>
      </c>
      <c r="F425" s="154">
        <v>12</v>
      </c>
      <c r="G425" s="154"/>
      <c r="H425" s="154"/>
      <c r="I425" s="154">
        <f>SUM(Table113[[#This Row],[P E M]:[C E F]])</f>
        <v>17</v>
      </c>
      <c r="J425" s="154" t="str">
        <f>IF(Table113[[#This Row],[T E]]&gt;=101,"Large",IF(Table113[[#This Row],[T E]]&gt;=51,"Medium",IF(Table113[[#This Row],[T E]]&gt;=11,"Small","Micro")))</f>
        <v>Small</v>
      </c>
      <c r="K425" s="154" t="s">
        <v>1592</v>
      </c>
      <c r="L425" s="154">
        <v>5</v>
      </c>
      <c r="M425" s="157">
        <v>12</v>
      </c>
      <c r="N425" s="158">
        <f>Table113[[#This Row],[Small Holders
M]]+Table113[[#This Row],[Small Holder 
F]]</f>
        <v>17</v>
      </c>
      <c r="O425" s="159" t="s">
        <v>1070</v>
      </c>
    </row>
    <row r="426" spans="1:15" ht="16.5" customHeight="1" x14ac:dyDescent="0.5">
      <c r="A426" s="154" t="s">
        <v>1869</v>
      </c>
      <c r="B426" s="153">
        <v>425</v>
      </c>
      <c r="C426" s="155" t="s">
        <v>75</v>
      </c>
      <c r="D426" s="154" t="s">
        <v>1074</v>
      </c>
      <c r="E426" s="154">
        <v>12</v>
      </c>
      <c r="F426" s="154">
        <v>3</v>
      </c>
      <c r="G426" s="154"/>
      <c r="H426" s="154"/>
      <c r="I426" s="154">
        <f>SUM(Table113[[#This Row],[P E M]:[C E F]])</f>
        <v>15</v>
      </c>
      <c r="J426" s="154" t="str">
        <f>IF(Table113[[#This Row],[T E]]&gt;=101,"Large",IF(Table113[[#This Row],[T E]]&gt;=51,"Medium",IF(Table113[[#This Row],[T E]]&gt;=11,"Small","Micro")))</f>
        <v>Small</v>
      </c>
      <c r="K426" s="154" t="s">
        <v>1159</v>
      </c>
      <c r="L426" s="154">
        <v>12</v>
      </c>
      <c r="M426" s="157">
        <v>3</v>
      </c>
      <c r="N426" s="158">
        <f>Table113[[#This Row],[Small Holders
M]]+Table113[[#This Row],[Small Holder 
F]]</f>
        <v>15</v>
      </c>
      <c r="O426" s="159" t="s">
        <v>1070</v>
      </c>
    </row>
    <row r="427" spans="1:15" ht="16.5" customHeight="1" x14ac:dyDescent="0.5">
      <c r="A427" s="154" t="s">
        <v>1480</v>
      </c>
      <c r="B427" s="153">
        <v>426</v>
      </c>
      <c r="C427" s="155" t="s">
        <v>75</v>
      </c>
      <c r="D427" s="154" t="s">
        <v>1074</v>
      </c>
      <c r="E427" s="154">
        <v>9</v>
      </c>
      <c r="F427" s="154">
        <v>9</v>
      </c>
      <c r="G427" s="154"/>
      <c r="H427" s="154"/>
      <c r="I427" s="154">
        <f>SUM(Table113[[#This Row],[P E M]:[C E F]])</f>
        <v>18</v>
      </c>
      <c r="J427" s="154" t="str">
        <f>IF(Table113[[#This Row],[T E]]&gt;=101,"Large",IF(Table113[[#This Row],[T E]]&gt;=51,"Medium",IF(Table113[[#This Row],[T E]]&gt;=11,"Small","Micro")))</f>
        <v>Small</v>
      </c>
      <c r="K427" s="154" t="s">
        <v>1076</v>
      </c>
      <c r="L427" s="154">
        <v>9</v>
      </c>
      <c r="M427" s="157">
        <v>9</v>
      </c>
      <c r="N427" s="158">
        <f>Table113[[#This Row],[Small Holders
M]]+Table113[[#This Row],[Small Holder 
F]]</f>
        <v>18</v>
      </c>
      <c r="O427" s="159" t="s">
        <v>1070</v>
      </c>
    </row>
    <row r="428" spans="1:15" ht="16.5" customHeight="1" x14ac:dyDescent="0.5">
      <c r="A428" s="154" t="s">
        <v>1833</v>
      </c>
      <c r="B428" s="153">
        <v>427</v>
      </c>
      <c r="C428" s="155" t="s">
        <v>75</v>
      </c>
      <c r="D428" s="154" t="s">
        <v>1068</v>
      </c>
      <c r="E428" s="154">
        <v>7</v>
      </c>
      <c r="F428" s="154">
        <v>7</v>
      </c>
      <c r="G428" s="154"/>
      <c r="H428" s="154"/>
      <c r="I428" s="154">
        <f>SUM(Table113[[#This Row],[P E M]:[C E F]])</f>
        <v>14</v>
      </c>
      <c r="J428" s="154" t="str">
        <f>IF(Table113[[#This Row],[T E]]&gt;=101,"Large",IF(Table113[[#This Row],[T E]]&gt;=51,"Medium",IF(Table113[[#This Row],[T E]]&gt;=11,"Small","Micro")))</f>
        <v>Small</v>
      </c>
      <c r="K428" s="154" t="s">
        <v>1576</v>
      </c>
      <c r="L428" s="154">
        <v>7</v>
      </c>
      <c r="M428" s="157">
        <v>7</v>
      </c>
      <c r="N428" s="158">
        <f>Table113[[#This Row],[Small Holders
M]]+Table113[[#This Row],[Small Holder 
F]]</f>
        <v>14</v>
      </c>
      <c r="O428" s="159" t="s">
        <v>1070</v>
      </c>
    </row>
    <row r="429" spans="1:15" ht="16.5" customHeight="1" x14ac:dyDescent="0.5">
      <c r="A429" s="154" t="s">
        <v>1177</v>
      </c>
      <c r="B429" s="153">
        <v>428</v>
      </c>
      <c r="C429" s="155" t="s">
        <v>75</v>
      </c>
      <c r="D429" s="154" t="s">
        <v>1083</v>
      </c>
      <c r="E429" s="154">
        <v>6</v>
      </c>
      <c r="F429" s="154">
        <v>8</v>
      </c>
      <c r="G429" s="154"/>
      <c r="H429" s="154"/>
      <c r="I429" s="154">
        <f>SUM(Table113[[#This Row],[P E M]:[C E F]])</f>
        <v>14</v>
      </c>
      <c r="J429" s="154" t="str">
        <f>IF(Table113[[#This Row],[T E]]&gt;=101,"Large",IF(Table113[[#This Row],[T E]]&gt;=51,"Medium",IF(Table113[[#This Row],[T E]]&gt;=11,"Small","Micro")))</f>
        <v>Small</v>
      </c>
      <c r="K429" s="154" t="s">
        <v>1065</v>
      </c>
      <c r="L429" s="154">
        <v>38</v>
      </c>
      <c r="M429" s="157">
        <v>15</v>
      </c>
      <c r="N429" s="170">
        <f>Table113[[#This Row],[Small Holders
M]]+Table113[[#This Row],[Small Holder 
F]]</f>
        <v>53</v>
      </c>
      <c r="O429" s="159" t="s">
        <v>1070</v>
      </c>
    </row>
    <row r="430" spans="1:15" ht="16.5" customHeight="1" x14ac:dyDescent="0.5">
      <c r="A430" s="154" t="s">
        <v>2029</v>
      </c>
      <c r="B430" s="153">
        <v>429</v>
      </c>
      <c r="C430" s="155" t="s">
        <v>75</v>
      </c>
      <c r="D430" s="154" t="s">
        <v>1106</v>
      </c>
      <c r="E430" s="154">
        <v>8</v>
      </c>
      <c r="F430" s="154">
        <v>8</v>
      </c>
      <c r="G430" s="154"/>
      <c r="H430" s="154"/>
      <c r="I430" s="154">
        <f>SUM(Table113[[#This Row],[P E M]:[C E F]])</f>
        <v>16</v>
      </c>
      <c r="J430" s="154" t="str">
        <f>IF(Table113[[#This Row],[T E]]&gt;=101,"Large",IF(Table113[[#This Row],[T E]]&gt;=51,"Medium",IF(Table113[[#This Row],[T E]]&gt;=11,"Small","Micro")))</f>
        <v>Small</v>
      </c>
      <c r="K430" s="154" t="s">
        <v>1649</v>
      </c>
      <c r="L430" s="154">
        <v>8</v>
      </c>
      <c r="M430" s="157">
        <v>8</v>
      </c>
      <c r="N430" s="158">
        <f>Table113[[#This Row],[Small Holders
M]]+Table113[[#This Row],[Small Holder 
F]]</f>
        <v>16</v>
      </c>
      <c r="O430" s="159" t="s">
        <v>1070</v>
      </c>
    </row>
    <row r="431" spans="1:15" ht="16.5" customHeight="1" x14ac:dyDescent="0.5">
      <c r="A431" s="154" t="s">
        <v>1648</v>
      </c>
      <c r="B431" s="153">
        <v>430</v>
      </c>
      <c r="C431" s="155" t="s">
        <v>75</v>
      </c>
      <c r="D431" s="154" t="s">
        <v>1106</v>
      </c>
      <c r="E431" s="154">
        <v>7</v>
      </c>
      <c r="F431" s="154">
        <v>6</v>
      </c>
      <c r="G431" s="154"/>
      <c r="H431" s="154"/>
      <c r="I431" s="154">
        <f>SUM(Table113[[#This Row],[P E M]:[C E F]])</f>
        <v>13</v>
      </c>
      <c r="J431" s="154" t="str">
        <f>IF(Table113[[#This Row],[T E]]&gt;=101,"Large",IF(Table113[[#This Row],[T E]]&gt;=51,"Medium",IF(Table113[[#This Row],[T E]]&gt;=11,"Small","Micro")))</f>
        <v>Small</v>
      </c>
      <c r="K431" s="154" t="s">
        <v>1649</v>
      </c>
      <c r="L431" s="154">
        <v>7</v>
      </c>
      <c r="M431" s="157">
        <v>6</v>
      </c>
      <c r="N431" s="158">
        <f>Table113[[#This Row],[Small Holders
M]]+Table113[[#This Row],[Small Holder 
F]]</f>
        <v>13</v>
      </c>
      <c r="O431" s="159" t="s">
        <v>1070</v>
      </c>
    </row>
    <row r="432" spans="1:15" ht="16.5" customHeight="1" x14ac:dyDescent="0.5">
      <c r="A432" s="154" t="s">
        <v>1877</v>
      </c>
      <c r="B432" s="153">
        <v>431</v>
      </c>
      <c r="C432" s="155" t="s">
        <v>1094</v>
      </c>
      <c r="D432" s="154" t="s">
        <v>1068</v>
      </c>
      <c r="E432" s="154">
        <v>12</v>
      </c>
      <c r="F432" s="154">
        <v>6</v>
      </c>
      <c r="G432" s="154"/>
      <c r="H432" s="154"/>
      <c r="I432" s="154">
        <f>SUM(Table113[[#This Row],[P E M]:[C E F]])</f>
        <v>18</v>
      </c>
      <c r="J432" s="154" t="str">
        <f>IF(Table113[[#This Row],[T E]]&gt;=101,"Large",IF(Table113[[#This Row],[T E]]&gt;=51,"Medium",IF(Table113[[#This Row],[T E]]&gt;=11,"Small","Micro")))</f>
        <v>Small</v>
      </c>
      <c r="K432" s="154" t="s">
        <v>1069</v>
      </c>
      <c r="L432" s="154">
        <v>12</v>
      </c>
      <c r="M432" s="157">
        <v>6</v>
      </c>
      <c r="N432" s="158">
        <f>Table113[[#This Row],[Small Holders
M]]+Table113[[#This Row],[Small Holder 
F]]</f>
        <v>18</v>
      </c>
      <c r="O432" s="159" t="s">
        <v>1070</v>
      </c>
    </row>
    <row r="433" spans="1:15" ht="16.5" customHeight="1" x14ac:dyDescent="0.5">
      <c r="A433" s="154" t="s">
        <v>1739</v>
      </c>
      <c r="B433" s="153">
        <v>432</v>
      </c>
      <c r="C433" s="155" t="s">
        <v>75</v>
      </c>
      <c r="D433" s="154" t="s">
        <v>1068</v>
      </c>
      <c r="E433" s="154">
        <v>10</v>
      </c>
      <c r="F433" s="154">
        <v>4</v>
      </c>
      <c r="G433" s="154"/>
      <c r="H433" s="154"/>
      <c r="I433" s="154">
        <f>SUM(Table113[[#This Row],[P E M]:[C E F]])</f>
        <v>14</v>
      </c>
      <c r="J433" s="154" t="str">
        <f>IF(Table113[[#This Row],[T E]]&gt;=101,"Large",IF(Table113[[#This Row],[T E]]&gt;=51,"Medium",IF(Table113[[#This Row],[T E]]&gt;=11,"Small","Micro")))</f>
        <v>Small</v>
      </c>
      <c r="K433" s="154" t="s">
        <v>1069</v>
      </c>
      <c r="L433" s="154">
        <v>10</v>
      </c>
      <c r="M433" s="157">
        <v>4</v>
      </c>
      <c r="N433" s="158">
        <f>Table113[[#This Row],[Small Holders
M]]+Table113[[#This Row],[Small Holder 
F]]</f>
        <v>14</v>
      </c>
      <c r="O433" s="159" t="s">
        <v>1070</v>
      </c>
    </row>
    <row r="434" spans="1:15" ht="16.5" customHeight="1" x14ac:dyDescent="0.5">
      <c r="A434" s="154" t="s">
        <v>1663</v>
      </c>
      <c r="B434" s="153">
        <v>433</v>
      </c>
      <c r="C434" s="155" t="s">
        <v>75</v>
      </c>
      <c r="D434" s="154" t="s">
        <v>1068</v>
      </c>
      <c r="E434" s="154">
        <v>9</v>
      </c>
      <c r="F434" s="154">
        <v>9</v>
      </c>
      <c r="G434" s="154"/>
      <c r="H434" s="154"/>
      <c r="I434" s="154">
        <f>SUM(Table113[[#This Row],[P E M]:[C E F]])</f>
        <v>18</v>
      </c>
      <c r="J434" s="154" t="str">
        <f>IF(Table113[[#This Row],[T E]]&gt;=101,"Large",IF(Table113[[#This Row],[T E]]&gt;=51,"Medium",IF(Table113[[#This Row],[T E]]&gt;=11,"Small","Micro")))</f>
        <v>Small</v>
      </c>
      <c r="K434" s="154" t="s">
        <v>1576</v>
      </c>
      <c r="L434" s="154">
        <v>9</v>
      </c>
      <c r="M434" s="157">
        <v>9</v>
      </c>
      <c r="N434" s="158">
        <f>Table113[[#This Row],[Small Holders
M]]+Table113[[#This Row],[Small Holder 
F]]</f>
        <v>18</v>
      </c>
      <c r="O434" s="159" t="s">
        <v>1070</v>
      </c>
    </row>
    <row r="435" spans="1:15" ht="16.5" customHeight="1" x14ac:dyDescent="0.5">
      <c r="A435" s="154" t="s">
        <v>1531</v>
      </c>
      <c r="B435" s="153">
        <v>434</v>
      </c>
      <c r="C435" s="155" t="s">
        <v>75</v>
      </c>
      <c r="D435" s="154" t="s">
        <v>1068</v>
      </c>
      <c r="E435" s="154">
        <v>11</v>
      </c>
      <c r="F435" s="154">
        <v>12</v>
      </c>
      <c r="G435" s="154"/>
      <c r="H435" s="154"/>
      <c r="I435" s="154">
        <f>SUM(Table113[[#This Row],[P E M]:[C E F]])</f>
        <v>23</v>
      </c>
      <c r="J435" s="154" t="str">
        <f>IF(Table113[[#This Row],[T E]]&gt;=101,"Large",IF(Table113[[#This Row],[T E]]&gt;=51,"Medium",IF(Table113[[#This Row],[T E]]&gt;=11,"Small","Micro")))</f>
        <v>Small</v>
      </c>
      <c r="K435" s="154" t="s">
        <v>1532</v>
      </c>
      <c r="L435" s="154">
        <v>11</v>
      </c>
      <c r="M435" s="157">
        <v>12</v>
      </c>
      <c r="N435" s="158">
        <f>Table113[[#This Row],[Small Holders
M]]+Table113[[#This Row],[Small Holder 
F]]</f>
        <v>23</v>
      </c>
      <c r="O435" s="159" t="s">
        <v>1070</v>
      </c>
    </row>
    <row r="436" spans="1:15" ht="16.5" customHeight="1" x14ac:dyDescent="0.5">
      <c r="A436" s="154" t="s">
        <v>1601</v>
      </c>
      <c r="B436" s="153">
        <v>435</v>
      </c>
      <c r="C436" s="155" t="s">
        <v>75</v>
      </c>
      <c r="D436" s="154" t="s">
        <v>1083</v>
      </c>
      <c r="E436" s="154">
        <v>6</v>
      </c>
      <c r="F436" s="154">
        <v>6</v>
      </c>
      <c r="G436" s="154"/>
      <c r="H436" s="154"/>
      <c r="I436" s="154">
        <f>SUM(Table113[[#This Row],[P E M]:[C E F]])</f>
        <v>12</v>
      </c>
      <c r="J436" s="154" t="str">
        <f>IF(Table113[[#This Row],[T E]]&gt;=101,"Large",IF(Table113[[#This Row],[T E]]&gt;=51,"Medium",IF(Table113[[#This Row],[T E]]&gt;=11,"Small","Micro")))</f>
        <v>Small</v>
      </c>
      <c r="K436" s="154" t="s">
        <v>1326</v>
      </c>
      <c r="L436" s="154">
        <v>300</v>
      </c>
      <c r="M436" s="157">
        <v>167</v>
      </c>
      <c r="N436" s="158">
        <f>Table113[[#This Row],[Small Holders
M]]+Table113[[#This Row],[Small Holder 
F]]</f>
        <v>467</v>
      </c>
      <c r="O436" s="159" t="s">
        <v>1070</v>
      </c>
    </row>
    <row r="437" spans="1:15" ht="16.5" customHeight="1" x14ac:dyDescent="0.5">
      <c r="A437" s="154" t="s">
        <v>1727</v>
      </c>
      <c r="B437" s="153">
        <v>436</v>
      </c>
      <c r="C437" s="155" t="s">
        <v>75</v>
      </c>
      <c r="D437" s="154" t="s">
        <v>1083</v>
      </c>
      <c r="E437" s="154">
        <v>9</v>
      </c>
      <c r="F437" s="154">
        <v>6</v>
      </c>
      <c r="G437" s="154"/>
      <c r="H437" s="154"/>
      <c r="I437" s="154">
        <f>SUM(Table113[[#This Row],[P E M]:[C E F]])</f>
        <v>15</v>
      </c>
      <c r="J437" s="154" t="str">
        <f>IF(Table113[[#This Row],[T E]]&gt;=101,"Large",IF(Table113[[#This Row],[T E]]&gt;=51,"Medium",IF(Table113[[#This Row],[T E]]&gt;=11,"Small","Micro")))</f>
        <v>Small</v>
      </c>
      <c r="K437" s="154" t="s">
        <v>1315</v>
      </c>
      <c r="L437" s="154">
        <v>9</v>
      </c>
      <c r="M437" s="157">
        <v>6</v>
      </c>
      <c r="N437" s="158">
        <f>Table113[[#This Row],[Small Holders
M]]+Table113[[#This Row],[Small Holder 
F]]</f>
        <v>15</v>
      </c>
      <c r="O437" s="159" t="s">
        <v>1070</v>
      </c>
    </row>
    <row r="438" spans="1:15" ht="16.5" customHeight="1" x14ac:dyDescent="0.5">
      <c r="A438" s="154" t="s">
        <v>1455</v>
      </c>
      <c r="B438" s="153">
        <v>437</v>
      </c>
      <c r="C438" s="155" t="s">
        <v>1094</v>
      </c>
      <c r="D438" s="154" t="s">
        <v>1074</v>
      </c>
      <c r="E438" s="154">
        <v>9</v>
      </c>
      <c r="F438" s="154">
        <v>6</v>
      </c>
      <c r="G438" s="154"/>
      <c r="H438" s="154"/>
      <c r="I438" s="154">
        <f>SUM(Table113[[#This Row],[P E M]:[C E F]])</f>
        <v>15</v>
      </c>
      <c r="J438" s="154" t="str">
        <f>IF(Table113[[#This Row],[T E]]&gt;=101,"Large",IF(Table113[[#This Row],[T E]]&gt;=51,"Medium",IF(Table113[[#This Row],[T E]]&gt;=11,"Small","Micro")))</f>
        <v>Small</v>
      </c>
      <c r="K438" s="154" t="s">
        <v>1451</v>
      </c>
      <c r="L438" s="154">
        <v>56</v>
      </c>
      <c r="M438" s="157">
        <v>26</v>
      </c>
      <c r="N438" s="164">
        <f>Table113[[#This Row],[Small Holders
M]]+Table113[[#This Row],[Small Holder 
F]]</f>
        <v>82</v>
      </c>
      <c r="O438" s="159" t="s">
        <v>1070</v>
      </c>
    </row>
    <row r="439" spans="1:15" ht="16.5" customHeight="1" x14ac:dyDescent="0.5">
      <c r="A439" s="154" t="s">
        <v>1550</v>
      </c>
      <c r="B439" s="153">
        <v>438</v>
      </c>
      <c r="C439" s="155" t="s">
        <v>75</v>
      </c>
      <c r="D439" s="154" t="s">
        <v>1074</v>
      </c>
      <c r="E439" s="154">
        <v>12</v>
      </c>
      <c r="F439" s="154">
        <v>4</v>
      </c>
      <c r="G439" s="154"/>
      <c r="H439" s="154"/>
      <c r="I439" s="154">
        <f>SUM(Table113[[#This Row],[P E M]:[C E F]])</f>
        <v>16</v>
      </c>
      <c r="J439" s="154" t="str">
        <f>IF(Table113[[#This Row],[T E]]&gt;=101,"Large",IF(Table113[[#This Row],[T E]]&gt;=51,"Medium",IF(Table113[[#This Row],[T E]]&gt;=11,"Small","Micro")))</f>
        <v>Small</v>
      </c>
      <c r="K439" s="154" t="s">
        <v>1451</v>
      </c>
      <c r="L439" s="154">
        <v>12</v>
      </c>
      <c r="M439" s="157">
        <v>4</v>
      </c>
      <c r="N439" s="158">
        <f>Table113[[#This Row],[Small Holders
M]]+Table113[[#This Row],[Small Holder 
F]]</f>
        <v>16</v>
      </c>
      <c r="O439" s="159" t="s">
        <v>1070</v>
      </c>
    </row>
    <row r="440" spans="1:15" ht="15.6" customHeight="1" x14ac:dyDescent="0.5">
      <c r="A440" s="154" t="s">
        <v>1586</v>
      </c>
      <c r="B440" s="153">
        <v>439</v>
      </c>
      <c r="C440" s="155" t="s">
        <v>1094</v>
      </c>
      <c r="D440" s="154" t="s">
        <v>1074</v>
      </c>
      <c r="E440" s="154">
        <v>8</v>
      </c>
      <c r="F440" s="154">
        <v>4</v>
      </c>
      <c r="G440" s="154"/>
      <c r="H440" s="154"/>
      <c r="I440" s="154">
        <f>SUM(Table113[[#This Row],[P E M]:[C E F]])</f>
        <v>12</v>
      </c>
      <c r="J440" s="154" t="str">
        <f>IF(Table113[[#This Row],[T E]]&gt;=101,"Large",IF(Table113[[#This Row],[T E]]&gt;=51,"Medium",IF(Table113[[#This Row],[T E]]&gt;=11,"Small","Micro")))</f>
        <v>Small</v>
      </c>
      <c r="K440" s="154" t="s">
        <v>1451</v>
      </c>
      <c r="L440" s="154">
        <v>8</v>
      </c>
      <c r="M440" s="157">
        <v>4</v>
      </c>
      <c r="N440" s="158">
        <f>Table113[[#This Row],[Small Holders
M]]+Table113[[#This Row],[Small Holder 
F]]</f>
        <v>12</v>
      </c>
      <c r="O440" s="159" t="s">
        <v>1070</v>
      </c>
    </row>
    <row r="441" spans="1:15" ht="15.6" customHeight="1" x14ac:dyDescent="0.5">
      <c r="A441" s="154" t="s">
        <v>1776</v>
      </c>
      <c r="B441" s="153">
        <v>440</v>
      </c>
      <c r="C441" s="155" t="s">
        <v>75</v>
      </c>
      <c r="D441" s="154" t="s">
        <v>1074</v>
      </c>
      <c r="E441" s="154">
        <v>12</v>
      </c>
      <c r="F441" s="154">
        <v>7</v>
      </c>
      <c r="G441" s="184"/>
      <c r="H441" s="154"/>
      <c r="I441" s="154">
        <f>SUM(Table113[[#This Row],[P E M]:[C E F]])</f>
        <v>19</v>
      </c>
      <c r="J441" s="154" t="str">
        <f>IF(Table113[[#This Row],[T E]]&gt;=101,"Large",IF(Table113[[#This Row],[T E]]&gt;=51,"Medium",IF(Table113[[#This Row],[T E]]&gt;=11,"Small","Micro")))</f>
        <v>Small</v>
      </c>
      <c r="K441" s="154" t="s">
        <v>1545</v>
      </c>
      <c r="L441" s="154">
        <v>12</v>
      </c>
      <c r="M441" s="157">
        <v>7</v>
      </c>
      <c r="N441" s="158">
        <f>Table113[[#This Row],[Small Holders
M]]+Table113[[#This Row],[Small Holder 
F]]</f>
        <v>19</v>
      </c>
      <c r="O441" s="159" t="s">
        <v>1070</v>
      </c>
    </row>
    <row r="442" spans="1:15" ht="15.6" customHeight="1" x14ac:dyDescent="0.5">
      <c r="A442" s="154" t="s">
        <v>1778</v>
      </c>
      <c r="B442" s="153">
        <v>441</v>
      </c>
      <c r="C442" s="155" t="s">
        <v>75</v>
      </c>
      <c r="D442" s="154" t="s">
        <v>1074</v>
      </c>
      <c r="E442" s="154">
        <v>2</v>
      </c>
      <c r="F442" s="154">
        <v>12</v>
      </c>
      <c r="G442" s="184"/>
      <c r="H442" s="154"/>
      <c r="I442" s="154">
        <f>SUM(Table113[[#This Row],[P E M]:[C E F]])</f>
        <v>14</v>
      </c>
      <c r="J442" s="154" t="str">
        <f>IF(Table113[[#This Row],[T E]]&gt;=101,"Large",IF(Table113[[#This Row],[T E]]&gt;=51,"Medium",IF(Table113[[#This Row],[T E]]&gt;=11,"Small","Micro")))</f>
        <v>Small</v>
      </c>
      <c r="K442" s="154" t="s">
        <v>1545</v>
      </c>
      <c r="L442" s="154">
        <v>2</v>
      </c>
      <c r="M442" s="157">
        <v>12</v>
      </c>
      <c r="N442" s="158">
        <f>Table113[[#This Row],[Small Holders
M]]+Table113[[#This Row],[Small Holder 
F]]</f>
        <v>14</v>
      </c>
      <c r="O442" s="159" t="s">
        <v>1070</v>
      </c>
    </row>
    <row r="443" spans="1:15" ht="15.6" customHeight="1" x14ac:dyDescent="0.5">
      <c r="A443" s="154" t="s">
        <v>1922</v>
      </c>
      <c r="B443" s="153">
        <v>442</v>
      </c>
      <c r="C443" s="155" t="s">
        <v>75</v>
      </c>
      <c r="D443" s="154" t="s">
        <v>1074</v>
      </c>
      <c r="E443" s="154">
        <v>15</v>
      </c>
      <c r="F443" s="154">
        <v>12</v>
      </c>
      <c r="G443" s="184"/>
      <c r="H443" s="154"/>
      <c r="I443" s="154">
        <f>SUM(Table113[[#This Row],[P E M]:[C E F]])</f>
        <v>27</v>
      </c>
      <c r="J443" s="154" t="str">
        <f>IF(Table113[[#This Row],[T E]]&gt;=101,"Large",IF(Table113[[#This Row],[T E]]&gt;=51,"Medium",IF(Table113[[#This Row],[T E]]&gt;=11,"Small","Micro")))</f>
        <v>Small</v>
      </c>
      <c r="K443" s="154" t="s">
        <v>1196</v>
      </c>
      <c r="L443" s="154">
        <v>15</v>
      </c>
      <c r="M443" s="157">
        <v>12</v>
      </c>
      <c r="N443" s="158">
        <f>Table113[[#This Row],[Small Holders
M]]+Table113[[#This Row],[Small Holder 
F]]</f>
        <v>27</v>
      </c>
      <c r="O443" s="159" t="s">
        <v>1070</v>
      </c>
    </row>
    <row r="444" spans="1:15" ht="15.6" customHeight="1" x14ac:dyDescent="0.5">
      <c r="A444" s="154" t="s">
        <v>1924</v>
      </c>
      <c r="B444" s="153">
        <v>443</v>
      </c>
      <c r="C444" s="155" t="s">
        <v>1094</v>
      </c>
      <c r="D444" s="154" t="s">
        <v>1074</v>
      </c>
      <c r="E444" s="154">
        <v>12</v>
      </c>
      <c r="F444" s="154">
        <v>2</v>
      </c>
      <c r="G444" s="184"/>
      <c r="H444" s="154"/>
      <c r="I444" s="154">
        <f>SUM(Table113[[#This Row],[P E M]:[C E F]])</f>
        <v>14</v>
      </c>
      <c r="J444" s="154" t="str">
        <f>IF(Table113[[#This Row],[T E]]&gt;=101,"Large",IF(Table113[[#This Row],[T E]]&gt;=51,"Medium",IF(Table113[[#This Row],[T E]]&gt;=11,"Small","Micro")))</f>
        <v>Small</v>
      </c>
      <c r="K444" s="154" t="s">
        <v>1196</v>
      </c>
      <c r="L444" s="154">
        <v>12</v>
      </c>
      <c r="M444" s="157">
        <v>2</v>
      </c>
      <c r="N444" s="158">
        <f>Table113[[#This Row],[Small Holders
M]]+Table113[[#This Row],[Small Holder 
F]]</f>
        <v>14</v>
      </c>
      <c r="O444" s="159" t="s">
        <v>1070</v>
      </c>
    </row>
    <row r="445" spans="1:15" ht="15.6" customHeight="1" x14ac:dyDescent="0.5">
      <c r="A445" s="154" t="s">
        <v>1948</v>
      </c>
      <c r="B445" s="153">
        <v>444</v>
      </c>
      <c r="C445" s="155" t="s">
        <v>75</v>
      </c>
      <c r="D445" s="154" t="s">
        <v>1074</v>
      </c>
      <c r="E445" s="154">
        <v>8</v>
      </c>
      <c r="F445" s="154">
        <v>12</v>
      </c>
      <c r="G445" s="184"/>
      <c r="H445" s="154"/>
      <c r="I445" s="154">
        <f>SUM(Table113[[#This Row],[P E M]:[C E F]])</f>
        <v>20</v>
      </c>
      <c r="J445" s="154" t="str">
        <f>IF(Table113[[#This Row],[T E]]&gt;=101,"Large",IF(Table113[[#This Row],[T E]]&gt;=51,"Medium",IF(Table113[[#This Row],[T E]]&gt;=11,"Small","Micro")))</f>
        <v>Small</v>
      </c>
      <c r="K445" s="154" t="s">
        <v>1196</v>
      </c>
      <c r="L445" s="154">
        <v>8</v>
      </c>
      <c r="M445" s="157">
        <v>12</v>
      </c>
      <c r="N445" s="158">
        <f>Table113[[#This Row],[Small Holders
M]]+Table113[[#This Row],[Small Holder 
F]]</f>
        <v>20</v>
      </c>
      <c r="O445" s="159" t="s">
        <v>1070</v>
      </c>
    </row>
    <row r="446" spans="1:15" ht="15.6" customHeight="1" x14ac:dyDescent="0.5">
      <c r="A446" s="154" t="s">
        <v>2140</v>
      </c>
      <c r="B446" s="153">
        <v>445</v>
      </c>
      <c r="C446" s="155" t="s">
        <v>75</v>
      </c>
      <c r="D446" s="154" t="s">
        <v>1074</v>
      </c>
      <c r="E446" s="154">
        <v>5</v>
      </c>
      <c r="F446" s="154">
        <v>9</v>
      </c>
      <c r="G446" s="184"/>
      <c r="H446" s="154"/>
      <c r="I446" s="154">
        <f>SUM(Table113[[#This Row],[P E M]:[C E F]])</f>
        <v>14</v>
      </c>
      <c r="J446" s="154" t="str">
        <f>IF(Table113[[#This Row],[T E]]&gt;=101,"Large",IF(Table113[[#This Row],[T E]]&gt;=51,"Medium",IF(Table113[[#This Row],[T E]]&gt;=11,"Small","Micro")))</f>
        <v>Small</v>
      </c>
      <c r="K446" s="154" t="s">
        <v>1443</v>
      </c>
      <c r="L446" s="154">
        <v>5</v>
      </c>
      <c r="M446" s="157">
        <v>9</v>
      </c>
      <c r="N446" s="158">
        <f>Table113[[#This Row],[Small Holders
M]]+Table113[[#This Row],[Small Holder 
F]]</f>
        <v>14</v>
      </c>
      <c r="O446" s="159" t="s">
        <v>1070</v>
      </c>
    </row>
    <row r="447" spans="1:15" ht="15.6" customHeight="1" x14ac:dyDescent="0.5">
      <c r="A447" s="154" t="s">
        <v>2145</v>
      </c>
      <c r="B447" s="153">
        <v>446</v>
      </c>
      <c r="C447" s="155" t="s">
        <v>75</v>
      </c>
      <c r="D447" s="154" t="s">
        <v>1074</v>
      </c>
      <c r="E447" s="154">
        <v>6</v>
      </c>
      <c r="F447" s="154">
        <v>7</v>
      </c>
      <c r="G447" s="184"/>
      <c r="H447" s="154"/>
      <c r="I447" s="154">
        <f>SUM(Table113[[#This Row],[P E M]:[C E F]])</f>
        <v>13</v>
      </c>
      <c r="J447" s="154" t="str">
        <f>IF(Table113[[#This Row],[T E]]&gt;=101,"Large",IF(Table113[[#This Row],[T E]]&gt;=51,"Medium",IF(Table113[[#This Row],[T E]]&gt;=11,"Small","Micro")))</f>
        <v>Small</v>
      </c>
      <c r="K447" s="154" t="s">
        <v>1443</v>
      </c>
      <c r="L447" s="154">
        <v>6</v>
      </c>
      <c r="M447" s="157">
        <v>7</v>
      </c>
      <c r="N447" s="158">
        <f>Table113[[#This Row],[Small Holders
M]]+Table113[[#This Row],[Small Holder 
F]]</f>
        <v>13</v>
      </c>
      <c r="O447" s="159" t="s">
        <v>1070</v>
      </c>
    </row>
    <row r="448" spans="1:15" ht="15.6" customHeight="1" x14ac:dyDescent="0.5">
      <c r="A448" s="154" t="s">
        <v>2162</v>
      </c>
      <c r="B448" s="153">
        <v>447</v>
      </c>
      <c r="C448" s="155" t="s">
        <v>75</v>
      </c>
      <c r="D448" s="154" t="s">
        <v>1074</v>
      </c>
      <c r="E448" s="154">
        <v>7</v>
      </c>
      <c r="F448" s="154">
        <v>12</v>
      </c>
      <c r="G448" s="184"/>
      <c r="H448" s="154"/>
      <c r="I448" s="154">
        <f>SUM(Table113[[#This Row],[P E M]:[C E F]])</f>
        <v>19</v>
      </c>
      <c r="J448" s="154" t="str">
        <f>IF(Table113[[#This Row],[T E]]&gt;=101,"Large",IF(Table113[[#This Row],[T E]]&gt;=51,"Medium",IF(Table113[[#This Row],[T E]]&gt;=11,"Small","Micro")))</f>
        <v>Small</v>
      </c>
      <c r="K448" s="154" t="s">
        <v>1443</v>
      </c>
      <c r="L448" s="154">
        <v>7</v>
      </c>
      <c r="M448" s="157">
        <v>12</v>
      </c>
      <c r="N448" s="158">
        <f>Table113[[#This Row],[Small Holders
M]]+Table113[[#This Row],[Small Holder 
F]]</f>
        <v>19</v>
      </c>
      <c r="O448" s="159" t="s">
        <v>1070</v>
      </c>
    </row>
    <row r="449" spans="1:15" ht="15.6" customHeight="1" x14ac:dyDescent="0.5">
      <c r="A449" s="154" t="s">
        <v>2207</v>
      </c>
      <c r="B449" s="153">
        <v>448</v>
      </c>
      <c r="C449" s="155" t="s">
        <v>75</v>
      </c>
      <c r="D449" s="154" t="s">
        <v>1074</v>
      </c>
      <c r="E449" s="154">
        <v>4</v>
      </c>
      <c r="F449" s="154">
        <v>8</v>
      </c>
      <c r="G449" s="184"/>
      <c r="H449" s="154"/>
      <c r="I449" s="154">
        <f>SUM(Table113[[#This Row],[P E M]:[C E F]])</f>
        <v>12</v>
      </c>
      <c r="J449" s="154" t="str">
        <f>IF(Table113[[#This Row],[T E]]&gt;=101,"Large",IF(Table113[[#This Row],[T E]]&gt;=51,"Medium",IF(Table113[[#This Row],[T E]]&gt;=11,"Small","Micro")))</f>
        <v>Small</v>
      </c>
      <c r="K449" s="154" t="s">
        <v>1495</v>
      </c>
      <c r="L449" s="154">
        <v>4</v>
      </c>
      <c r="M449" s="157">
        <v>8</v>
      </c>
      <c r="N449" s="158">
        <f>Table113[[#This Row],[Small Holders
M]]+Table113[[#This Row],[Small Holder 
F]]</f>
        <v>12</v>
      </c>
      <c r="O449" s="159" t="s">
        <v>1070</v>
      </c>
    </row>
    <row r="450" spans="1:15" ht="15.6" customHeight="1" x14ac:dyDescent="0.5">
      <c r="A450" s="154" t="s">
        <v>2278</v>
      </c>
      <c r="B450" s="153">
        <v>449</v>
      </c>
      <c r="C450" s="155" t="s">
        <v>75</v>
      </c>
      <c r="D450" s="154" t="s">
        <v>1074</v>
      </c>
      <c r="E450" s="154">
        <v>12</v>
      </c>
      <c r="F450" s="154">
        <v>5</v>
      </c>
      <c r="G450" s="184"/>
      <c r="H450" s="154"/>
      <c r="I450" s="154">
        <f>SUM(Table113[[#This Row],[P E M]:[C E F]])</f>
        <v>17</v>
      </c>
      <c r="J450" s="154" t="str">
        <f>IF(Table113[[#This Row],[T E]]&gt;=101,"Large",IF(Table113[[#This Row],[T E]]&gt;=51,"Medium",IF(Table113[[#This Row],[T E]]&gt;=11,"Small","Micro")))</f>
        <v>Small</v>
      </c>
      <c r="K450" s="154" t="s">
        <v>1495</v>
      </c>
      <c r="L450" s="154">
        <v>12</v>
      </c>
      <c r="M450" s="157">
        <v>5</v>
      </c>
      <c r="N450" s="158">
        <f>Table113[[#This Row],[Small Holders
M]]+Table113[[#This Row],[Small Holder 
F]]</f>
        <v>17</v>
      </c>
      <c r="O450" s="159" t="s">
        <v>1070</v>
      </c>
    </row>
    <row r="451" spans="1:15" ht="15.6" customHeight="1" x14ac:dyDescent="0.5">
      <c r="A451" s="154" t="s">
        <v>2294</v>
      </c>
      <c r="B451" s="153">
        <v>450</v>
      </c>
      <c r="C451" s="155" t="s">
        <v>75</v>
      </c>
      <c r="D451" s="154" t="s">
        <v>1074</v>
      </c>
      <c r="E451" s="154">
        <v>5</v>
      </c>
      <c r="F451" s="154">
        <v>8</v>
      </c>
      <c r="G451" s="184"/>
      <c r="H451" s="154"/>
      <c r="I451" s="154">
        <f>SUM(Table113[[#This Row],[P E M]:[C E F]])</f>
        <v>13</v>
      </c>
      <c r="J451" s="154" t="str">
        <f>IF(Table113[[#This Row],[T E]]&gt;=101,"Large",IF(Table113[[#This Row],[T E]]&gt;=51,"Medium",IF(Table113[[#This Row],[T E]]&gt;=11,"Small","Micro")))</f>
        <v>Small</v>
      </c>
      <c r="K451" s="154" t="s">
        <v>1495</v>
      </c>
      <c r="L451" s="154">
        <v>5</v>
      </c>
      <c r="M451" s="157">
        <v>8</v>
      </c>
      <c r="N451" s="158">
        <f>Table113[[#This Row],[Small Holders
M]]+Table113[[#This Row],[Small Holder 
F]]</f>
        <v>13</v>
      </c>
      <c r="O451" s="159" t="s">
        <v>1070</v>
      </c>
    </row>
    <row r="452" spans="1:15" ht="15.6" customHeight="1" x14ac:dyDescent="0.5">
      <c r="A452" s="154" t="s">
        <v>1494</v>
      </c>
      <c r="B452" s="153">
        <v>451</v>
      </c>
      <c r="C452" s="155" t="s">
        <v>75</v>
      </c>
      <c r="D452" s="154" t="s">
        <v>1074</v>
      </c>
      <c r="E452" s="154">
        <v>4</v>
      </c>
      <c r="F452" s="154">
        <v>9</v>
      </c>
      <c r="G452" s="184"/>
      <c r="H452" s="154"/>
      <c r="I452" s="154">
        <f>SUM(Table113[[#This Row],[P E M]:[C E F]])</f>
        <v>13</v>
      </c>
      <c r="J452" s="154" t="str">
        <f>IF(Table113[[#This Row],[T E]]&gt;=101,"Large",IF(Table113[[#This Row],[T E]]&gt;=51,"Medium",IF(Table113[[#This Row],[T E]]&gt;=11,"Small","Micro")))</f>
        <v>Small</v>
      </c>
      <c r="K452" s="154" t="s">
        <v>1495</v>
      </c>
      <c r="L452" s="154">
        <v>40</v>
      </c>
      <c r="M452" s="157">
        <v>2</v>
      </c>
      <c r="N452" s="170">
        <f>Table113[[#This Row],[Small Holders
M]]+Table113[[#This Row],[Small Holder 
F]]</f>
        <v>42</v>
      </c>
      <c r="O452" s="159" t="s">
        <v>1070</v>
      </c>
    </row>
    <row r="453" spans="1:15" ht="15.6" customHeight="1" x14ac:dyDescent="0.5">
      <c r="A453" s="154" t="s">
        <v>1642</v>
      </c>
      <c r="B453" s="153">
        <v>452</v>
      </c>
      <c r="C453" s="155" t="s">
        <v>75</v>
      </c>
      <c r="D453" s="154" t="s">
        <v>1074</v>
      </c>
      <c r="E453" s="154">
        <v>10</v>
      </c>
      <c r="F453" s="154">
        <v>8</v>
      </c>
      <c r="G453" s="184"/>
      <c r="H453" s="154"/>
      <c r="I453" s="154">
        <f>SUM(Table113[[#This Row],[P E M]:[C E F]])</f>
        <v>18</v>
      </c>
      <c r="J453" s="154" t="str">
        <f>IF(Table113[[#This Row],[T E]]&gt;=101,"Large",IF(Table113[[#This Row],[T E]]&gt;=51,"Medium",IF(Table113[[#This Row],[T E]]&gt;=11,"Small","Micro")))</f>
        <v>Small</v>
      </c>
      <c r="K453" s="154" t="s">
        <v>1545</v>
      </c>
      <c r="L453" s="154">
        <v>10</v>
      </c>
      <c r="M453" s="157">
        <v>8</v>
      </c>
      <c r="N453" s="158">
        <f>Table113[[#This Row],[Small Holders
M]]+Table113[[#This Row],[Small Holder 
F]]</f>
        <v>18</v>
      </c>
      <c r="O453" s="159" t="s">
        <v>1070</v>
      </c>
    </row>
    <row r="454" spans="1:15" ht="15.6" customHeight="1" x14ac:dyDescent="0.5">
      <c r="A454" s="154" t="s">
        <v>1773</v>
      </c>
      <c r="B454" s="153">
        <v>453</v>
      </c>
      <c r="C454" s="155" t="s">
        <v>75</v>
      </c>
      <c r="D454" s="154" t="s">
        <v>1074</v>
      </c>
      <c r="E454" s="154">
        <v>8</v>
      </c>
      <c r="F454" s="154">
        <v>9</v>
      </c>
      <c r="G454" s="184"/>
      <c r="H454" s="154"/>
      <c r="I454" s="154">
        <f>SUM(Table113[[#This Row],[P E M]:[C E F]])</f>
        <v>17</v>
      </c>
      <c r="J454" s="154" t="str">
        <f>IF(Table113[[#This Row],[T E]]&gt;=101,"Large",IF(Table113[[#This Row],[T E]]&gt;=51,"Medium",IF(Table113[[#This Row],[T E]]&gt;=11,"Small","Micro")))</f>
        <v>Small</v>
      </c>
      <c r="K454" s="154" t="s">
        <v>1545</v>
      </c>
      <c r="L454" s="154">
        <v>8</v>
      </c>
      <c r="M454" s="157">
        <v>9</v>
      </c>
      <c r="N454" s="158">
        <f>Table113[[#This Row],[Small Holders
M]]+Table113[[#This Row],[Small Holder 
F]]</f>
        <v>17</v>
      </c>
      <c r="O454" s="159" t="s">
        <v>1070</v>
      </c>
    </row>
    <row r="455" spans="1:15" ht="15.6" customHeight="1" x14ac:dyDescent="0.5">
      <c r="A455" s="154" t="s">
        <v>1848</v>
      </c>
      <c r="B455" s="153">
        <v>454</v>
      </c>
      <c r="C455" s="155" t="s">
        <v>1094</v>
      </c>
      <c r="D455" s="154" t="s">
        <v>1074</v>
      </c>
      <c r="E455" s="154">
        <v>3</v>
      </c>
      <c r="F455" s="154">
        <v>12</v>
      </c>
      <c r="G455" s="184"/>
      <c r="H455" s="154"/>
      <c r="I455" s="154">
        <f>SUM(Table113[[#This Row],[P E M]:[C E F]])</f>
        <v>15</v>
      </c>
      <c r="J455" s="154" t="str">
        <f>IF(Table113[[#This Row],[T E]]&gt;=101,"Large",IF(Table113[[#This Row],[T E]]&gt;=51,"Medium",IF(Table113[[#This Row],[T E]]&gt;=11,"Small","Micro")))</f>
        <v>Small</v>
      </c>
      <c r="K455" s="154" t="s">
        <v>1545</v>
      </c>
      <c r="L455" s="154">
        <v>3</v>
      </c>
      <c r="M455" s="157">
        <v>12</v>
      </c>
      <c r="N455" s="158">
        <f>Table113[[#This Row],[Small Holders
M]]+Table113[[#This Row],[Small Holder 
F]]</f>
        <v>15</v>
      </c>
      <c r="O455" s="159" t="s">
        <v>1070</v>
      </c>
    </row>
    <row r="456" spans="1:15" ht="15.6" customHeight="1" x14ac:dyDescent="0.5">
      <c r="A456" s="154" t="s">
        <v>1908</v>
      </c>
      <c r="B456" s="153">
        <v>455</v>
      </c>
      <c r="C456" s="155" t="s">
        <v>75</v>
      </c>
      <c r="D456" s="154" t="s">
        <v>1074</v>
      </c>
      <c r="E456" s="154">
        <v>13</v>
      </c>
      <c r="F456" s="154">
        <v>12</v>
      </c>
      <c r="G456" s="184"/>
      <c r="H456" s="154"/>
      <c r="I456" s="154">
        <f>SUM(Table113[[#This Row],[P E M]:[C E F]])</f>
        <v>25</v>
      </c>
      <c r="J456" s="154" t="str">
        <f>IF(Table113[[#This Row],[T E]]&gt;=101,"Large",IF(Table113[[#This Row],[T E]]&gt;=51,"Medium",IF(Table113[[#This Row],[T E]]&gt;=11,"Small","Micro")))</f>
        <v>Small</v>
      </c>
      <c r="K456" s="154" t="s">
        <v>1196</v>
      </c>
      <c r="L456" s="154">
        <v>13</v>
      </c>
      <c r="M456" s="157">
        <v>12</v>
      </c>
      <c r="N456" s="158">
        <f>Table113[[#This Row],[Small Holders
M]]+Table113[[#This Row],[Small Holder 
F]]</f>
        <v>25</v>
      </c>
      <c r="O456" s="159" t="s">
        <v>1070</v>
      </c>
    </row>
    <row r="457" spans="1:15" ht="15.6" customHeight="1" x14ac:dyDescent="0.5">
      <c r="A457" s="154" t="s">
        <v>1934</v>
      </c>
      <c r="B457" s="153">
        <v>456</v>
      </c>
      <c r="C457" s="155" t="s">
        <v>1094</v>
      </c>
      <c r="D457" s="154" t="s">
        <v>1074</v>
      </c>
      <c r="E457" s="154">
        <v>12</v>
      </c>
      <c r="F457" s="154">
        <v>3</v>
      </c>
      <c r="G457" s="184"/>
      <c r="H457" s="154"/>
      <c r="I457" s="154">
        <f>SUM(Table113[[#This Row],[P E M]:[C E F]])</f>
        <v>15</v>
      </c>
      <c r="J457" s="154" t="str">
        <f>IF(Table113[[#This Row],[T E]]&gt;=101,"Large",IF(Table113[[#This Row],[T E]]&gt;=51,"Medium",IF(Table113[[#This Row],[T E]]&gt;=11,"Small","Micro")))</f>
        <v>Small</v>
      </c>
      <c r="K457" s="154" t="s">
        <v>1196</v>
      </c>
      <c r="L457" s="154">
        <v>12</v>
      </c>
      <c r="M457" s="157">
        <v>3</v>
      </c>
      <c r="N457" s="158">
        <f>Table113[[#This Row],[Small Holders
M]]+Table113[[#This Row],[Small Holder 
F]]</f>
        <v>15</v>
      </c>
      <c r="O457" s="159" t="s">
        <v>1070</v>
      </c>
    </row>
    <row r="458" spans="1:15" ht="15.6" customHeight="1" x14ac:dyDescent="0.5">
      <c r="A458" s="154" t="s">
        <v>1950</v>
      </c>
      <c r="B458" s="153">
        <v>457</v>
      </c>
      <c r="C458" s="155" t="s">
        <v>75</v>
      </c>
      <c r="D458" s="154" t="s">
        <v>1074</v>
      </c>
      <c r="E458" s="154">
        <v>9</v>
      </c>
      <c r="F458" s="154">
        <v>6</v>
      </c>
      <c r="G458" s="184"/>
      <c r="H458" s="154"/>
      <c r="I458" s="154">
        <f>SUM(Table113[[#This Row],[P E M]:[C E F]])</f>
        <v>15</v>
      </c>
      <c r="J458" s="154" t="str">
        <f>IF(Table113[[#This Row],[T E]]&gt;=101,"Large",IF(Table113[[#This Row],[T E]]&gt;=51,"Medium",IF(Table113[[#This Row],[T E]]&gt;=11,"Small","Micro")))</f>
        <v>Small</v>
      </c>
      <c r="K458" s="154" t="s">
        <v>1196</v>
      </c>
      <c r="L458" s="154">
        <v>9</v>
      </c>
      <c r="M458" s="157">
        <v>6</v>
      </c>
      <c r="N458" s="158">
        <f>Table113[[#This Row],[Small Holders
M]]+Table113[[#This Row],[Small Holder 
F]]</f>
        <v>15</v>
      </c>
      <c r="O458" s="159" t="s">
        <v>1070</v>
      </c>
    </row>
    <row r="459" spans="1:15" ht="15.6" customHeight="1" x14ac:dyDescent="0.5">
      <c r="A459" s="154" t="s">
        <v>1987</v>
      </c>
      <c r="B459" s="153">
        <v>458</v>
      </c>
      <c r="C459" s="155" t="s">
        <v>1094</v>
      </c>
      <c r="D459" s="154" t="s">
        <v>1074</v>
      </c>
      <c r="E459" s="154">
        <v>7</v>
      </c>
      <c r="F459" s="154">
        <v>13</v>
      </c>
      <c r="G459" s="184"/>
      <c r="H459" s="154"/>
      <c r="I459" s="154">
        <f>SUM(Table113[[#This Row],[P E M]:[C E F]])</f>
        <v>20</v>
      </c>
      <c r="J459" s="154" t="str">
        <f>IF(Table113[[#This Row],[T E]]&gt;=101,"Large",IF(Table113[[#This Row],[T E]]&gt;=51,"Medium",IF(Table113[[#This Row],[T E]]&gt;=11,"Small","Micro")))</f>
        <v>Small</v>
      </c>
      <c r="K459" s="154" t="s">
        <v>1196</v>
      </c>
      <c r="L459" s="154">
        <v>7</v>
      </c>
      <c r="M459" s="157">
        <v>13</v>
      </c>
      <c r="N459" s="158">
        <f>Table113[[#This Row],[Small Holders
M]]+Table113[[#This Row],[Small Holder 
F]]</f>
        <v>20</v>
      </c>
      <c r="O459" s="159" t="s">
        <v>1070</v>
      </c>
    </row>
    <row r="460" spans="1:15" ht="15.6" customHeight="1" x14ac:dyDescent="0.5">
      <c r="A460" s="154" t="s">
        <v>2072</v>
      </c>
      <c r="B460" s="153">
        <v>459</v>
      </c>
      <c r="C460" s="155" t="s">
        <v>75</v>
      </c>
      <c r="D460" s="154" t="s">
        <v>1074</v>
      </c>
      <c r="E460" s="154">
        <v>5</v>
      </c>
      <c r="F460" s="154">
        <v>12</v>
      </c>
      <c r="G460" s="184"/>
      <c r="H460" s="154"/>
      <c r="I460" s="154">
        <f>SUM(Table113[[#This Row],[P E M]:[C E F]])</f>
        <v>17</v>
      </c>
      <c r="J460" s="154" t="str">
        <f>IF(Table113[[#This Row],[T E]]&gt;=101,"Large",IF(Table113[[#This Row],[T E]]&gt;=51,"Medium",IF(Table113[[#This Row],[T E]]&gt;=11,"Small","Micro")))</f>
        <v>Small</v>
      </c>
      <c r="K460" s="154" t="s">
        <v>1443</v>
      </c>
      <c r="L460" s="154">
        <v>5</v>
      </c>
      <c r="M460" s="157">
        <v>12</v>
      </c>
      <c r="N460" s="158">
        <f>Table113[[#This Row],[Small Holders
M]]+Table113[[#This Row],[Small Holder 
F]]</f>
        <v>17</v>
      </c>
      <c r="O460" s="159" t="s">
        <v>1070</v>
      </c>
    </row>
    <row r="461" spans="1:15" ht="15.6" customHeight="1" x14ac:dyDescent="0.5">
      <c r="A461" s="154" t="s">
        <v>2106</v>
      </c>
      <c r="B461" s="153">
        <v>460</v>
      </c>
      <c r="C461" s="155" t="s">
        <v>75</v>
      </c>
      <c r="D461" s="154" t="s">
        <v>1074</v>
      </c>
      <c r="E461" s="154">
        <v>4</v>
      </c>
      <c r="F461" s="154">
        <v>7</v>
      </c>
      <c r="G461" s="184"/>
      <c r="H461" s="154"/>
      <c r="I461" s="154">
        <f>SUM(Table113[[#This Row],[P E M]:[C E F]])</f>
        <v>11</v>
      </c>
      <c r="J461" s="154" t="str">
        <f>IF(Table113[[#This Row],[T E]]&gt;=101,"Large",IF(Table113[[#This Row],[T E]]&gt;=51,"Medium",IF(Table113[[#This Row],[T E]]&gt;=11,"Small","Micro")))</f>
        <v>Small</v>
      </c>
      <c r="K461" s="154" t="s">
        <v>1443</v>
      </c>
      <c r="L461" s="154">
        <v>4</v>
      </c>
      <c r="M461" s="157">
        <v>7</v>
      </c>
      <c r="N461" s="158">
        <f>Table113[[#This Row],[Small Holders
M]]+Table113[[#This Row],[Small Holder 
F]]</f>
        <v>11</v>
      </c>
      <c r="O461" s="159" t="s">
        <v>1070</v>
      </c>
    </row>
    <row r="462" spans="1:15" ht="15.6" customHeight="1" x14ac:dyDescent="0.5">
      <c r="A462" s="154" t="s">
        <v>2277</v>
      </c>
      <c r="B462" s="153">
        <v>461</v>
      </c>
      <c r="C462" s="155" t="s">
        <v>1094</v>
      </c>
      <c r="D462" s="154" t="s">
        <v>1074</v>
      </c>
      <c r="E462" s="154">
        <v>6</v>
      </c>
      <c r="F462" s="154">
        <v>13</v>
      </c>
      <c r="G462" s="184"/>
      <c r="H462" s="154"/>
      <c r="I462" s="154">
        <f>SUM(Table113[[#This Row],[P E M]:[C E F]])</f>
        <v>19</v>
      </c>
      <c r="J462" s="154" t="str">
        <f>IF(Table113[[#This Row],[T E]]&gt;=101,"Large",IF(Table113[[#This Row],[T E]]&gt;=51,"Medium",IF(Table113[[#This Row],[T E]]&gt;=11,"Small","Micro")))</f>
        <v>Small</v>
      </c>
      <c r="K462" s="154" t="s">
        <v>1495</v>
      </c>
      <c r="L462" s="154">
        <v>6</v>
      </c>
      <c r="M462" s="157">
        <v>13</v>
      </c>
      <c r="N462" s="158">
        <f>Table113[[#This Row],[Small Holders
M]]+Table113[[#This Row],[Small Holder 
F]]</f>
        <v>19</v>
      </c>
      <c r="O462" s="159" t="s">
        <v>1070</v>
      </c>
    </row>
    <row r="463" spans="1:15" ht="15.6" customHeight="1" x14ac:dyDescent="0.5">
      <c r="A463" s="154" t="s">
        <v>2186</v>
      </c>
      <c r="B463" s="153">
        <v>462</v>
      </c>
      <c r="C463" s="155" t="s">
        <v>75</v>
      </c>
      <c r="D463" s="154" t="s">
        <v>1074</v>
      </c>
      <c r="E463" s="154">
        <v>7</v>
      </c>
      <c r="F463" s="154">
        <v>10</v>
      </c>
      <c r="G463" s="184"/>
      <c r="H463" s="154"/>
      <c r="I463" s="154">
        <f>SUM(Table113[[#This Row],[P E M]:[C E F]])</f>
        <v>17</v>
      </c>
      <c r="J463" s="154" t="str">
        <f>IF(Table113[[#This Row],[T E]]&gt;=101,"Large",IF(Table113[[#This Row],[T E]]&gt;=51,"Medium",IF(Table113[[#This Row],[T E]]&gt;=11,"Small","Micro")))</f>
        <v>Small</v>
      </c>
      <c r="K463" s="154" t="s">
        <v>1495</v>
      </c>
      <c r="L463" s="154">
        <v>7</v>
      </c>
      <c r="M463" s="157">
        <v>10</v>
      </c>
      <c r="N463" s="158">
        <f>Table113[[#This Row],[Small Holders
M]]+Table113[[#This Row],[Small Holder 
F]]</f>
        <v>17</v>
      </c>
      <c r="O463" s="159" t="s">
        <v>1070</v>
      </c>
    </row>
    <row r="464" spans="1:15" ht="15.6" customHeight="1" x14ac:dyDescent="0.5">
      <c r="A464" s="154" t="s">
        <v>2187</v>
      </c>
      <c r="B464" s="153">
        <v>463</v>
      </c>
      <c r="C464" s="155" t="s">
        <v>1094</v>
      </c>
      <c r="D464" s="154" t="s">
        <v>1074</v>
      </c>
      <c r="E464" s="154">
        <v>12</v>
      </c>
      <c r="F464" s="154">
        <v>12</v>
      </c>
      <c r="G464" s="184"/>
      <c r="H464" s="154"/>
      <c r="I464" s="154">
        <f>SUM(Table113[[#This Row],[P E M]:[C E F]])</f>
        <v>24</v>
      </c>
      <c r="J464" s="154" t="str">
        <f>IF(Table113[[#This Row],[T E]]&gt;=101,"Large",IF(Table113[[#This Row],[T E]]&gt;=51,"Medium",IF(Table113[[#This Row],[T E]]&gt;=11,"Small","Micro")))</f>
        <v>Small</v>
      </c>
      <c r="K464" s="154" t="s">
        <v>1495</v>
      </c>
      <c r="L464" s="154">
        <v>12</v>
      </c>
      <c r="M464" s="157">
        <v>12</v>
      </c>
      <c r="N464" s="158">
        <f>Table113[[#This Row],[Small Holders
M]]+Table113[[#This Row],[Small Holder 
F]]</f>
        <v>24</v>
      </c>
      <c r="O464" s="159" t="s">
        <v>1070</v>
      </c>
    </row>
    <row r="465" spans="1:15" ht="15.6" customHeight="1" x14ac:dyDescent="0.5">
      <c r="A465" s="154" t="s">
        <v>2188</v>
      </c>
      <c r="B465" s="153">
        <v>464</v>
      </c>
      <c r="C465" s="155" t="s">
        <v>75</v>
      </c>
      <c r="D465" s="154" t="s">
        <v>1074</v>
      </c>
      <c r="E465" s="154">
        <v>12</v>
      </c>
      <c r="F465" s="154">
        <v>12</v>
      </c>
      <c r="G465" s="184"/>
      <c r="H465" s="154"/>
      <c r="I465" s="154">
        <f>SUM(Table113[[#This Row],[P E M]:[C E F]])</f>
        <v>24</v>
      </c>
      <c r="J465" s="154" t="str">
        <f>IF(Table113[[#This Row],[T E]]&gt;=101,"Large",IF(Table113[[#This Row],[T E]]&gt;=51,"Medium",IF(Table113[[#This Row],[T E]]&gt;=11,"Small","Micro")))</f>
        <v>Small</v>
      </c>
      <c r="K465" s="154" t="s">
        <v>1495</v>
      </c>
      <c r="L465" s="154">
        <v>12</v>
      </c>
      <c r="M465" s="157">
        <v>12</v>
      </c>
      <c r="N465" s="158">
        <f>Table113[[#This Row],[Small Holders
M]]+Table113[[#This Row],[Small Holder 
F]]</f>
        <v>24</v>
      </c>
      <c r="O465" s="159" t="s">
        <v>1070</v>
      </c>
    </row>
    <row r="466" spans="1:15" ht="15.6" customHeight="1" x14ac:dyDescent="0.5">
      <c r="A466" s="154" t="s">
        <v>2242</v>
      </c>
      <c r="B466" s="153">
        <v>465</v>
      </c>
      <c r="C466" s="155" t="s">
        <v>75</v>
      </c>
      <c r="D466" s="154" t="s">
        <v>1074</v>
      </c>
      <c r="E466" s="154">
        <v>23</v>
      </c>
      <c r="F466" s="154">
        <v>10</v>
      </c>
      <c r="G466" s="184"/>
      <c r="H466" s="154"/>
      <c r="I466" s="154">
        <f>SUM(Table113[[#This Row],[P E M]:[C E F]])</f>
        <v>33</v>
      </c>
      <c r="J466" s="154" t="str">
        <f>IF(Table113[[#This Row],[T E]]&gt;=101,"Large",IF(Table113[[#This Row],[T E]]&gt;=51,"Medium",IF(Table113[[#This Row],[T E]]&gt;=11,"Small","Micro")))</f>
        <v>Small</v>
      </c>
      <c r="K466" s="154" t="s">
        <v>1495</v>
      </c>
      <c r="L466" s="154">
        <v>23</v>
      </c>
      <c r="M466" s="157">
        <v>10</v>
      </c>
      <c r="N466" s="158">
        <f>Table113[[#This Row],[Small Holders
M]]+Table113[[#This Row],[Small Holder 
F]]</f>
        <v>33</v>
      </c>
      <c r="O466" s="159" t="s">
        <v>1070</v>
      </c>
    </row>
    <row r="467" spans="1:15" ht="15.6" customHeight="1" x14ac:dyDescent="0.5">
      <c r="A467" s="154" t="s">
        <v>2290</v>
      </c>
      <c r="B467" s="153">
        <v>466</v>
      </c>
      <c r="C467" s="155" t="s">
        <v>75</v>
      </c>
      <c r="D467" s="154" t="s">
        <v>1074</v>
      </c>
      <c r="E467" s="154">
        <v>12</v>
      </c>
      <c r="F467" s="154">
        <v>6</v>
      </c>
      <c r="G467" s="184"/>
      <c r="H467" s="154"/>
      <c r="I467" s="154">
        <f>SUM(Table113[[#This Row],[P E M]:[C E F]])</f>
        <v>18</v>
      </c>
      <c r="J467" s="154" t="str">
        <f>IF(Table113[[#This Row],[T E]]&gt;=101,"Large",IF(Table113[[#This Row],[T E]]&gt;=51,"Medium",IF(Table113[[#This Row],[T E]]&gt;=11,"Small","Micro")))</f>
        <v>Small</v>
      </c>
      <c r="K467" s="154" t="s">
        <v>1495</v>
      </c>
      <c r="L467" s="154">
        <v>12</v>
      </c>
      <c r="M467" s="157">
        <v>6</v>
      </c>
      <c r="N467" s="158">
        <f>Table113[[#This Row],[Small Holders
M]]+Table113[[#This Row],[Small Holder 
F]]</f>
        <v>18</v>
      </c>
      <c r="O467" s="159" t="s">
        <v>1070</v>
      </c>
    </row>
    <row r="468" spans="1:15" ht="15.6" customHeight="1" x14ac:dyDescent="0.5">
      <c r="A468" s="154" t="s">
        <v>1195</v>
      </c>
      <c r="B468" s="153">
        <v>467</v>
      </c>
      <c r="C468" s="155" t="s">
        <v>1094</v>
      </c>
      <c r="D468" s="154" t="s">
        <v>1074</v>
      </c>
      <c r="E468" s="154">
        <v>6</v>
      </c>
      <c r="F468" s="154">
        <v>12</v>
      </c>
      <c r="G468" s="184"/>
      <c r="H468" s="154"/>
      <c r="I468" s="154">
        <f>SUM(Table113[[#This Row],[P E M]:[C E F]])</f>
        <v>18</v>
      </c>
      <c r="J468" s="154" t="str">
        <f>IF(Table113[[#This Row],[T E]]&gt;=101,"Large",IF(Table113[[#This Row],[T E]]&gt;=51,"Medium",IF(Table113[[#This Row],[T E]]&gt;=11,"Small","Micro")))</f>
        <v>Small</v>
      </c>
      <c r="K468" s="154" t="s">
        <v>1196</v>
      </c>
      <c r="L468" s="154">
        <v>44</v>
      </c>
      <c r="M468" s="157">
        <v>6</v>
      </c>
      <c r="N468" s="165">
        <f>Table113[[#This Row],[Small Holders
M]]+Table113[[#This Row],[Small Holder 
F]]</f>
        <v>50</v>
      </c>
      <c r="O468" s="159" t="s">
        <v>1070</v>
      </c>
    </row>
    <row r="469" spans="1:15" ht="15.6" customHeight="1" x14ac:dyDescent="0.5">
      <c r="A469" s="154" t="s">
        <v>1442</v>
      </c>
      <c r="B469" s="153">
        <v>468</v>
      </c>
      <c r="C469" s="155" t="s">
        <v>75</v>
      </c>
      <c r="D469" s="154" t="s">
        <v>1074</v>
      </c>
      <c r="E469" s="154">
        <v>6</v>
      </c>
      <c r="F469" s="154">
        <v>12</v>
      </c>
      <c r="G469" s="184"/>
      <c r="H469" s="154"/>
      <c r="I469" s="154">
        <f>SUM(Table113[[#This Row],[P E M]:[C E F]])</f>
        <v>18</v>
      </c>
      <c r="J469" s="154" t="str">
        <f>IF(Table113[[#This Row],[T E]]&gt;=101,"Large",IF(Table113[[#This Row],[T E]]&gt;=51,"Medium",IF(Table113[[#This Row],[T E]]&gt;=11,"Small","Micro")))</f>
        <v>Small</v>
      </c>
      <c r="K469" s="154" t="s">
        <v>1443</v>
      </c>
      <c r="L469" s="154">
        <v>35</v>
      </c>
      <c r="M469" s="157">
        <v>5</v>
      </c>
      <c r="N469" s="165">
        <f>Table113[[#This Row],[Small Holders
M]]+Table113[[#This Row],[Small Holder 
F]]</f>
        <v>40</v>
      </c>
      <c r="O469" s="159" t="s">
        <v>1070</v>
      </c>
    </row>
    <row r="470" spans="1:15" ht="15.6" customHeight="1" x14ac:dyDescent="0.5">
      <c r="A470" s="154" t="s">
        <v>1490</v>
      </c>
      <c r="B470" s="153">
        <v>469</v>
      </c>
      <c r="C470" s="155" t="s">
        <v>75</v>
      </c>
      <c r="D470" s="154" t="s">
        <v>1074</v>
      </c>
      <c r="E470" s="154">
        <v>12</v>
      </c>
      <c r="F470" s="154">
        <v>6</v>
      </c>
      <c r="G470" s="184"/>
      <c r="H470" s="154"/>
      <c r="I470" s="154">
        <f>SUM(Table113[[#This Row],[P E M]:[C E F]])</f>
        <v>18</v>
      </c>
      <c r="J470" s="154" t="str">
        <f>IF(Table113[[#This Row],[T E]]&gt;=101,"Large",IF(Table113[[#This Row],[T E]]&gt;=51,"Medium",IF(Table113[[#This Row],[T E]]&gt;=11,"Small","Micro")))</f>
        <v>Small</v>
      </c>
      <c r="K470" s="154" t="s">
        <v>1443</v>
      </c>
      <c r="L470" s="154">
        <v>19</v>
      </c>
      <c r="M470" s="157">
        <v>16</v>
      </c>
      <c r="N470" s="165">
        <f>Table113[[#This Row],[Small Holders
M]]+Table113[[#This Row],[Small Holder 
F]]</f>
        <v>35</v>
      </c>
      <c r="O470" s="159" t="s">
        <v>1070</v>
      </c>
    </row>
    <row r="471" spans="1:15" ht="15.6" customHeight="1" x14ac:dyDescent="0.5">
      <c r="A471" s="154" t="s">
        <v>1585</v>
      </c>
      <c r="B471" s="153">
        <v>470</v>
      </c>
      <c r="C471" s="155" t="s">
        <v>1094</v>
      </c>
      <c r="D471" s="154" t="s">
        <v>1074</v>
      </c>
      <c r="E471" s="154">
        <v>12</v>
      </c>
      <c r="F471" s="154">
        <v>6</v>
      </c>
      <c r="G471" s="184"/>
      <c r="H471" s="154"/>
      <c r="I471" s="154">
        <f>SUM(Table113[[#This Row],[P E M]:[C E F]])</f>
        <v>18</v>
      </c>
      <c r="J471" s="154" t="str">
        <f>IF(Table113[[#This Row],[T E]]&gt;=101,"Large",IF(Table113[[#This Row],[T E]]&gt;=51,"Medium",IF(Table113[[#This Row],[T E]]&gt;=11,"Small","Micro")))</f>
        <v>Small</v>
      </c>
      <c r="K471" s="154" t="s">
        <v>1545</v>
      </c>
      <c r="L471" s="154">
        <v>12</v>
      </c>
      <c r="M471" s="157">
        <v>6</v>
      </c>
      <c r="N471" s="158">
        <f>Table113[[#This Row],[Small Holders
M]]+Table113[[#This Row],[Small Holder 
F]]</f>
        <v>18</v>
      </c>
      <c r="O471" s="159" t="s">
        <v>1070</v>
      </c>
    </row>
    <row r="472" spans="1:15" ht="16.5" customHeight="1" x14ac:dyDescent="0.5">
      <c r="A472" s="154" t="s">
        <v>1611</v>
      </c>
      <c r="B472" s="153">
        <v>471</v>
      </c>
      <c r="C472" s="155" t="s">
        <v>1094</v>
      </c>
      <c r="D472" s="154" t="s">
        <v>1074</v>
      </c>
      <c r="E472" s="154">
        <v>12</v>
      </c>
      <c r="F472" s="154">
        <v>12</v>
      </c>
      <c r="G472" s="184"/>
      <c r="H472" s="154"/>
      <c r="I472" s="154">
        <f>SUM(Table113[[#This Row],[P E M]:[C E F]])</f>
        <v>24</v>
      </c>
      <c r="J472" s="154" t="str">
        <f>IF(Table113[[#This Row],[T E]]&gt;=101,"Large",IF(Table113[[#This Row],[T E]]&gt;=51,"Medium",IF(Table113[[#This Row],[T E]]&gt;=11,"Small","Micro")))</f>
        <v>Small</v>
      </c>
      <c r="K472" s="154" t="s">
        <v>1545</v>
      </c>
      <c r="L472" s="154">
        <v>12</v>
      </c>
      <c r="M472" s="157">
        <v>12</v>
      </c>
      <c r="N472" s="158">
        <f>Table113[[#This Row],[Small Holders
M]]+Table113[[#This Row],[Small Holder 
F]]</f>
        <v>24</v>
      </c>
      <c r="O472" s="159" t="s">
        <v>1070</v>
      </c>
    </row>
    <row r="473" spans="1:15" ht="16.5" customHeight="1" x14ac:dyDescent="0.5">
      <c r="A473" s="154" t="s">
        <v>1749</v>
      </c>
      <c r="B473" s="153">
        <v>472</v>
      </c>
      <c r="C473" s="155" t="s">
        <v>1094</v>
      </c>
      <c r="D473" s="154" t="s">
        <v>1074</v>
      </c>
      <c r="E473" s="154">
        <v>9</v>
      </c>
      <c r="F473" s="154">
        <v>7</v>
      </c>
      <c r="G473" s="184"/>
      <c r="H473" s="154"/>
      <c r="I473" s="154">
        <f>SUM(Table113[[#This Row],[P E M]:[C E F]])</f>
        <v>16</v>
      </c>
      <c r="J473" s="154" t="str">
        <f>IF(Table113[[#This Row],[T E]]&gt;=101,"Large",IF(Table113[[#This Row],[T E]]&gt;=51,"Medium",IF(Table113[[#This Row],[T E]]&gt;=11,"Small","Micro")))</f>
        <v>Small</v>
      </c>
      <c r="K473" s="154" t="s">
        <v>1545</v>
      </c>
      <c r="L473" s="154">
        <v>9</v>
      </c>
      <c r="M473" s="157">
        <v>7</v>
      </c>
      <c r="N473" s="158">
        <f>Table113[[#This Row],[Small Holders
M]]+Table113[[#This Row],[Small Holder 
F]]</f>
        <v>16</v>
      </c>
      <c r="O473" s="159" t="s">
        <v>1070</v>
      </c>
    </row>
    <row r="474" spans="1:15" ht="16.5" customHeight="1" x14ac:dyDescent="0.5">
      <c r="A474" s="154" t="s">
        <v>1894</v>
      </c>
      <c r="B474" s="153">
        <v>473</v>
      </c>
      <c r="C474" s="155" t="s">
        <v>75</v>
      </c>
      <c r="D474" s="154" t="s">
        <v>1074</v>
      </c>
      <c r="E474" s="154">
        <v>12</v>
      </c>
      <c r="F474" s="154">
        <v>23</v>
      </c>
      <c r="G474" s="184"/>
      <c r="H474" s="154"/>
      <c r="I474" s="154">
        <f>SUM(Table113[[#This Row],[P E M]:[C E F]])</f>
        <v>35</v>
      </c>
      <c r="J474" s="154" t="str">
        <f>IF(Table113[[#This Row],[T E]]&gt;=101,"Large",IF(Table113[[#This Row],[T E]]&gt;=51,"Medium",IF(Table113[[#This Row],[T E]]&gt;=11,"Small","Micro")))</f>
        <v>Small</v>
      </c>
      <c r="K474" s="154" t="s">
        <v>1196</v>
      </c>
      <c r="L474" s="154">
        <v>12</v>
      </c>
      <c r="M474" s="157">
        <v>23</v>
      </c>
      <c r="N474" s="158">
        <f>Table113[[#This Row],[Small Holders
M]]+Table113[[#This Row],[Small Holder 
F]]</f>
        <v>35</v>
      </c>
      <c r="O474" s="159" t="s">
        <v>1070</v>
      </c>
    </row>
    <row r="475" spans="1:15" ht="16.5" customHeight="1" x14ac:dyDescent="0.5">
      <c r="A475" s="154" t="s">
        <v>1968</v>
      </c>
      <c r="B475" s="153">
        <v>474</v>
      </c>
      <c r="C475" s="155" t="s">
        <v>75</v>
      </c>
      <c r="D475" s="154" t="s">
        <v>1074</v>
      </c>
      <c r="E475" s="154">
        <v>9</v>
      </c>
      <c r="F475" s="154">
        <v>11</v>
      </c>
      <c r="G475" s="184"/>
      <c r="H475" s="154"/>
      <c r="I475" s="154">
        <f>SUM(Table113[[#This Row],[P E M]:[C E F]])</f>
        <v>20</v>
      </c>
      <c r="J475" s="154" t="str">
        <f>IF(Table113[[#This Row],[T E]]&gt;=101,"Large",IF(Table113[[#This Row],[T E]]&gt;=51,"Medium",IF(Table113[[#This Row],[T E]]&gt;=11,"Small","Micro")))</f>
        <v>Small</v>
      </c>
      <c r="K475" s="154" t="s">
        <v>1196</v>
      </c>
      <c r="L475" s="154">
        <v>9</v>
      </c>
      <c r="M475" s="157">
        <v>11</v>
      </c>
      <c r="N475" s="158">
        <f>Table113[[#This Row],[Small Holders
M]]+Table113[[#This Row],[Small Holder 
F]]</f>
        <v>20</v>
      </c>
      <c r="O475" s="159" t="s">
        <v>1070</v>
      </c>
    </row>
    <row r="476" spans="1:15" ht="16.5" customHeight="1" x14ac:dyDescent="0.5">
      <c r="A476" s="154" t="s">
        <v>2090</v>
      </c>
      <c r="B476" s="153">
        <v>475</v>
      </c>
      <c r="C476" s="155" t="s">
        <v>75</v>
      </c>
      <c r="D476" s="154" t="s">
        <v>1074</v>
      </c>
      <c r="E476" s="154">
        <v>5</v>
      </c>
      <c r="F476" s="154">
        <v>8</v>
      </c>
      <c r="G476" s="184"/>
      <c r="H476" s="154"/>
      <c r="I476" s="154">
        <f>SUM(Table113[[#This Row],[P E M]:[C E F]])</f>
        <v>13</v>
      </c>
      <c r="J476" s="154" t="str">
        <f>IF(Table113[[#This Row],[T E]]&gt;=101,"Large",IF(Table113[[#This Row],[T E]]&gt;=51,"Medium",IF(Table113[[#This Row],[T E]]&gt;=11,"Small","Micro")))</f>
        <v>Small</v>
      </c>
      <c r="K476" s="154" t="s">
        <v>1443</v>
      </c>
      <c r="L476" s="154">
        <v>5</v>
      </c>
      <c r="M476" s="157">
        <v>8</v>
      </c>
      <c r="N476" s="159">
        <f>Table113[[#This Row],[Small Holders
M]]+Table113[[#This Row],[Small Holder 
F]]</f>
        <v>13</v>
      </c>
      <c r="O476" s="159" t="s">
        <v>1070</v>
      </c>
    </row>
    <row r="477" spans="1:15" ht="16.5" customHeight="1" x14ac:dyDescent="0.5">
      <c r="A477" s="154" t="s">
        <v>2105</v>
      </c>
      <c r="B477" s="153">
        <v>476</v>
      </c>
      <c r="C477" s="155" t="s">
        <v>75</v>
      </c>
      <c r="D477" s="154" t="s">
        <v>1074</v>
      </c>
      <c r="E477" s="154">
        <v>5</v>
      </c>
      <c r="F477" s="154">
        <v>9</v>
      </c>
      <c r="G477" s="184"/>
      <c r="H477" s="154"/>
      <c r="I477" s="154">
        <f>SUM(Table113[[#This Row],[P E M]:[C E F]])</f>
        <v>14</v>
      </c>
      <c r="J477" s="154" t="str">
        <f>IF(Table113[[#This Row],[T E]]&gt;=101,"Large",IF(Table113[[#This Row],[T E]]&gt;=51,"Medium",IF(Table113[[#This Row],[T E]]&gt;=11,"Small","Micro")))</f>
        <v>Small</v>
      </c>
      <c r="K477" s="154" t="s">
        <v>1443</v>
      </c>
      <c r="L477" s="154">
        <v>5</v>
      </c>
      <c r="M477" s="157">
        <v>9</v>
      </c>
      <c r="N477" s="159">
        <f>Table113[[#This Row],[Small Holders
M]]+Table113[[#This Row],[Small Holder 
F]]</f>
        <v>14</v>
      </c>
      <c r="O477" s="159" t="s">
        <v>1070</v>
      </c>
    </row>
    <row r="478" spans="1:15" ht="16.5" customHeight="1" x14ac:dyDescent="0.5">
      <c r="A478" s="154" t="s">
        <v>2231</v>
      </c>
      <c r="B478" s="153">
        <v>477</v>
      </c>
      <c r="C478" s="155" t="s">
        <v>1094</v>
      </c>
      <c r="D478" s="154" t="s">
        <v>1074</v>
      </c>
      <c r="E478" s="154">
        <v>8</v>
      </c>
      <c r="F478" s="154">
        <v>12</v>
      </c>
      <c r="G478" s="184"/>
      <c r="H478" s="154"/>
      <c r="I478" s="154">
        <f>SUM(Table113[[#This Row],[P E M]:[C E F]])</f>
        <v>20</v>
      </c>
      <c r="J478" s="154" t="str">
        <f>IF(Table113[[#This Row],[T E]]&gt;=101,"Large",IF(Table113[[#This Row],[T E]]&gt;=51,"Medium",IF(Table113[[#This Row],[T E]]&gt;=11,"Small","Micro")))</f>
        <v>Small</v>
      </c>
      <c r="K478" s="154" t="s">
        <v>1495</v>
      </c>
      <c r="L478" s="154">
        <v>8</v>
      </c>
      <c r="M478" s="157">
        <v>12</v>
      </c>
      <c r="N478" s="159">
        <f>Table113[[#This Row],[Small Holders
M]]+Table113[[#This Row],[Small Holder 
F]]</f>
        <v>20</v>
      </c>
      <c r="O478" s="159" t="s">
        <v>1070</v>
      </c>
    </row>
    <row r="479" spans="1:15" ht="16.5" customHeight="1" x14ac:dyDescent="0.5">
      <c r="A479" s="154" t="s">
        <v>2291</v>
      </c>
      <c r="B479" s="153">
        <v>478</v>
      </c>
      <c r="C479" s="155" t="s">
        <v>1094</v>
      </c>
      <c r="D479" s="154" t="s">
        <v>1074</v>
      </c>
      <c r="E479" s="154">
        <v>6</v>
      </c>
      <c r="F479" s="154">
        <v>22</v>
      </c>
      <c r="G479" s="184"/>
      <c r="H479" s="154"/>
      <c r="I479" s="154">
        <f>SUM(Table113[[#This Row],[P E M]:[C E F]])</f>
        <v>28</v>
      </c>
      <c r="J479" s="154" t="str">
        <f>IF(Table113[[#This Row],[T E]]&gt;=101,"Large",IF(Table113[[#This Row],[T E]]&gt;=51,"Medium",IF(Table113[[#This Row],[T E]]&gt;=11,"Small","Micro")))</f>
        <v>Small</v>
      </c>
      <c r="K479" s="154" t="s">
        <v>1495</v>
      </c>
      <c r="L479" s="154">
        <v>6</v>
      </c>
      <c r="M479" s="157">
        <v>22</v>
      </c>
      <c r="N479" s="159">
        <f>Table113[[#This Row],[Small Holders
M]]+Table113[[#This Row],[Small Holder 
F]]</f>
        <v>28</v>
      </c>
      <c r="O479" s="159" t="s">
        <v>1070</v>
      </c>
    </row>
    <row r="480" spans="1:15" ht="16.5" customHeight="1" x14ac:dyDescent="0.5">
      <c r="A480" s="154" t="s">
        <v>2175</v>
      </c>
      <c r="B480" s="153">
        <v>479</v>
      </c>
      <c r="C480" s="155" t="s">
        <v>75</v>
      </c>
      <c r="D480" s="154" t="s">
        <v>1074</v>
      </c>
      <c r="E480" s="154">
        <v>9</v>
      </c>
      <c r="F480" s="154">
        <v>4</v>
      </c>
      <c r="G480" s="184"/>
      <c r="H480" s="154"/>
      <c r="I480" s="154">
        <f>SUM(Table113[[#This Row],[P E M]:[C E F]])</f>
        <v>13</v>
      </c>
      <c r="J480" s="154" t="str">
        <f>IF(Table113[[#This Row],[T E]]&gt;=101,"Large",IF(Table113[[#This Row],[T E]]&gt;=51,"Medium",IF(Table113[[#This Row],[T E]]&gt;=11,"Small","Micro")))</f>
        <v>Small</v>
      </c>
      <c r="K480" s="154" t="s">
        <v>1443</v>
      </c>
      <c r="L480" s="154">
        <v>9</v>
      </c>
      <c r="M480" s="157">
        <v>4</v>
      </c>
      <c r="N480" s="159">
        <f>Table113[[#This Row],[Small Holders
M]]+Table113[[#This Row],[Small Holder 
F]]</f>
        <v>13</v>
      </c>
      <c r="O480" s="159" t="s">
        <v>1070</v>
      </c>
    </row>
    <row r="481" spans="1:15" ht="16.5" customHeight="1" x14ac:dyDescent="0.5">
      <c r="A481" s="154" t="s">
        <v>2227</v>
      </c>
      <c r="B481" s="153">
        <v>480</v>
      </c>
      <c r="C481" s="155" t="s">
        <v>75</v>
      </c>
      <c r="D481" s="154" t="s">
        <v>1074</v>
      </c>
      <c r="E481" s="154">
        <v>7</v>
      </c>
      <c r="F481" s="154">
        <v>12</v>
      </c>
      <c r="G481" s="184"/>
      <c r="H481" s="154"/>
      <c r="I481" s="154">
        <f>SUM(Table113[[#This Row],[P E M]:[C E F]])</f>
        <v>19</v>
      </c>
      <c r="J481" s="154" t="str">
        <f>IF(Table113[[#This Row],[T E]]&gt;=101,"Large",IF(Table113[[#This Row],[T E]]&gt;=51,"Medium",IF(Table113[[#This Row],[T E]]&gt;=11,"Small","Micro")))</f>
        <v>Small</v>
      </c>
      <c r="K481" s="154" t="s">
        <v>1495</v>
      </c>
      <c r="L481" s="154">
        <v>7</v>
      </c>
      <c r="M481" s="157">
        <v>12</v>
      </c>
      <c r="N481" s="159">
        <f>Table113[[#This Row],[Small Holders
M]]+Table113[[#This Row],[Small Holder 
F]]</f>
        <v>19</v>
      </c>
      <c r="O481" s="159" t="s">
        <v>1070</v>
      </c>
    </row>
    <row r="482" spans="1:15" ht="16.5" customHeight="1" x14ac:dyDescent="0.5">
      <c r="A482" s="154" t="s">
        <v>2237</v>
      </c>
      <c r="B482" s="153">
        <v>481</v>
      </c>
      <c r="C482" s="155" t="s">
        <v>75</v>
      </c>
      <c r="D482" s="154" t="s">
        <v>1074</v>
      </c>
      <c r="E482" s="154">
        <v>22</v>
      </c>
      <c r="F482" s="154">
        <v>11</v>
      </c>
      <c r="G482" s="184"/>
      <c r="H482" s="154"/>
      <c r="I482" s="154">
        <f>SUM(Table113[[#This Row],[P E M]:[C E F]])</f>
        <v>33</v>
      </c>
      <c r="J482" s="154" t="str">
        <f>IF(Table113[[#This Row],[T E]]&gt;=101,"Large",IF(Table113[[#This Row],[T E]]&gt;=51,"Medium",IF(Table113[[#This Row],[T E]]&gt;=11,"Small","Micro")))</f>
        <v>Small</v>
      </c>
      <c r="K482" s="154" t="s">
        <v>1495</v>
      </c>
      <c r="L482" s="154">
        <v>22</v>
      </c>
      <c r="M482" s="157">
        <v>11</v>
      </c>
      <c r="N482" s="159">
        <f>Table113[[#This Row],[Small Holders
M]]+Table113[[#This Row],[Small Holder 
F]]</f>
        <v>33</v>
      </c>
      <c r="O482" s="159" t="s">
        <v>1070</v>
      </c>
    </row>
    <row r="483" spans="1:15" ht="16.5" customHeight="1" x14ac:dyDescent="0.5">
      <c r="A483" s="154" t="s">
        <v>1544</v>
      </c>
      <c r="B483" s="153">
        <v>482</v>
      </c>
      <c r="C483" s="155" t="s">
        <v>1094</v>
      </c>
      <c r="D483" s="154" t="s">
        <v>1074</v>
      </c>
      <c r="E483" s="154">
        <v>10</v>
      </c>
      <c r="F483" s="154">
        <v>12</v>
      </c>
      <c r="G483" s="184"/>
      <c r="H483" s="154"/>
      <c r="I483" s="154">
        <f>SUM(Table113[[#This Row],[P E M]:[C E F]])</f>
        <v>22</v>
      </c>
      <c r="J483" s="154" t="str">
        <f>IF(Table113[[#This Row],[T E]]&gt;=101,"Large",IF(Table113[[#This Row],[T E]]&gt;=51,"Medium",IF(Table113[[#This Row],[T E]]&gt;=11,"Small","Micro")))</f>
        <v>Small</v>
      </c>
      <c r="K483" s="154" t="s">
        <v>1545</v>
      </c>
      <c r="L483" s="154">
        <v>10</v>
      </c>
      <c r="M483" s="157">
        <v>12</v>
      </c>
      <c r="N483" s="159">
        <f>Table113[[#This Row],[Small Holders
M]]+Table113[[#This Row],[Small Holder 
F]]</f>
        <v>22</v>
      </c>
      <c r="O483" s="159" t="s">
        <v>1095</v>
      </c>
    </row>
    <row r="484" spans="1:15" ht="16.5" customHeight="1" x14ac:dyDescent="0.5">
      <c r="A484" s="154" t="s">
        <v>1643</v>
      </c>
      <c r="B484" s="153">
        <v>483</v>
      </c>
      <c r="C484" s="155" t="s">
        <v>75</v>
      </c>
      <c r="D484" s="154" t="s">
        <v>1074</v>
      </c>
      <c r="E484" s="154">
        <v>11</v>
      </c>
      <c r="F484" s="154">
        <v>9</v>
      </c>
      <c r="G484" s="184"/>
      <c r="H484" s="154"/>
      <c r="I484" s="154">
        <f>SUM(Table113[[#This Row],[P E M]:[C E F]])</f>
        <v>20</v>
      </c>
      <c r="J484" s="154" t="str">
        <f>IF(Table113[[#This Row],[T E]]&gt;=101,"Large",IF(Table113[[#This Row],[T E]]&gt;=51,"Medium",IF(Table113[[#This Row],[T E]]&gt;=11,"Small","Micro")))</f>
        <v>Small</v>
      </c>
      <c r="K484" s="154" t="s">
        <v>1545</v>
      </c>
      <c r="L484" s="154">
        <v>11</v>
      </c>
      <c r="M484" s="157">
        <v>9</v>
      </c>
      <c r="N484" s="159">
        <f>Table113[[#This Row],[Small Holders
M]]+Table113[[#This Row],[Small Holder 
F]]</f>
        <v>20</v>
      </c>
      <c r="O484" s="159" t="s">
        <v>1070</v>
      </c>
    </row>
    <row r="485" spans="1:15" ht="16.5" customHeight="1" x14ac:dyDescent="0.5">
      <c r="A485" s="154" t="s">
        <v>1857</v>
      </c>
      <c r="B485" s="153">
        <v>484</v>
      </c>
      <c r="C485" s="155" t="s">
        <v>1094</v>
      </c>
      <c r="D485" s="154" t="s">
        <v>1074</v>
      </c>
      <c r="E485" s="154">
        <v>12</v>
      </c>
      <c r="F485" s="154">
        <v>4</v>
      </c>
      <c r="G485" s="184"/>
      <c r="H485" s="154"/>
      <c r="I485" s="154">
        <f>SUM(Table113[[#This Row],[P E M]:[C E F]])</f>
        <v>16</v>
      </c>
      <c r="J485" s="154" t="str">
        <f>IF(Table113[[#This Row],[T E]]&gt;=101,"Large",IF(Table113[[#This Row],[T E]]&gt;=51,"Medium",IF(Table113[[#This Row],[T E]]&gt;=11,"Small","Micro")))</f>
        <v>Small</v>
      </c>
      <c r="K485" s="154" t="s">
        <v>1545</v>
      </c>
      <c r="L485" s="154">
        <v>12</v>
      </c>
      <c r="M485" s="157">
        <v>4</v>
      </c>
      <c r="N485" s="159">
        <f>Table113[[#This Row],[Small Holders
M]]+Table113[[#This Row],[Small Holder 
F]]</f>
        <v>16</v>
      </c>
      <c r="O485" s="159" t="s">
        <v>1070</v>
      </c>
    </row>
    <row r="486" spans="1:15" ht="16.5" customHeight="1" x14ac:dyDescent="0.5">
      <c r="A486" s="154" t="s">
        <v>1879</v>
      </c>
      <c r="B486" s="153">
        <v>485</v>
      </c>
      <c r="C486" s="155" t="s">
        <v>75</v>
      </c>
      <c r="D486" s="154" t="s">
        <v>1074</v>
      </c>
      <c r="E486" s="154">
        <v>6</v>
      </c>
      <c r="F486" s="154">
        <v>7</v>
      </c>
      <c r="G486" s="184"/>
      <c r="H486" s="154"/>
      <c r="I486" s="154">
        <f>SUM(Table113[[#This Row],[P E M]:[C E F]])</f>
        <v>13</v>
      </c>
      <c r="J486" s="154" t="str">
        <f>IF(Table113[[#This Row],[T E]]&gt;=101,"Large",IF(Table113[[#This Row],[T E]]&gt;=51,"Medium",IF(Table113[[#This Row],[T E]]&gt;=11,"Small","Micro")))</f>
        <v>Small</v>
      </c>
      <c r="K486" s="154" t="s">
        <v>1196</v>
      </c>
      <c r="L486" s="154">
        <v>6</v>
      </c>
      <c r="M486" s="157">
        <v>7</v>
      </c>
      <c r="N486" s="159">
        <f>Table113[[#This Row],[Small Holders
M]]+Table113[[#This Row],[Small Holder 
F]]</f>
        <v>13</v>
      </c>
      <c r="O486" s="159" t="s">
        <v>1070</v>
      </c>
    </row>
    <row r="487" spans="1:15" ht="16.5" customHeight="1" x14ac:dyDescent="0.5">
      <c r="A487" s="154" t="s">
        <v>1898</v>
      </c>
      <c r="B487" s="153">
        <v>486</v>
      </c>
      <c r="C487" s="155" t="s">
        <v>75</v>
      </c>
      <c r="D487" s="154" t="s">
        <v>1074</v>
      </c>
      <c r="E487" s="154">
        <v>11</v>
      </c>
      <c r="F487" s="154">
        <v>22</v>
      </c>
      <c r="G487" s="184"/>
      <c r="H487" s="154"/>
      <c r="I487" s="154">
        <f>SUM(Table113[[#This Row],[P E M]:[C E F]])</f>
        <v>33</v>
      </c>
      <c r="J487" s="154" t="str">
        <f>IF(Table113[[#This Row],[T E]]&gt;=101,"Large",IF(Table113[[#This Row],[T E]]&gt;=51,"Medium",IF(Table113[[#This Row],[T E]]&gt;=11,"Small","Micro")))</f>
        <v>Small</v>
      </c>
      <c r="K487" s="154" t="s">
        <v>1196</v>
      </c>
      <c r="L487" s="154">
        <v>11</v>
      </c>
      <c r="M487" s="157">
        <v>22</v>
      </c>
      <c r="N487" s="159">
        <f>Table113[[#This Row],[Small Holders
M]]+Table113[[#This Row],[Small Holder 
F]]</f>
        <v>33</v>
      </c>
      <c r="O487" s="159" t="s">
        <v>1070</v>
      </c>
    </row>
    <row r="488" spans="1:15" ht="16.5" customHeight="1" x14ac:dyDescent="0.5">
      <c r="A488" s="154" t="s">
        <v>1969</v>
      </c>
      <c r="B488" s="153">
        <v>487</v>
      </c>
      <c r="C488" s="155" t="s">
        <v>1094</v>
      </c>
      <c r="D488" s="154" t="s">
        <v>1074</v>
      </c>
      <c r="E488" s="154">
        <v>7</v>
      </c>
      <c r="F488" s="154">
        <v>12</v>
      </c>
      <c r="G488" s="184"/>
      <c r="H488" s="154"/>
      <c r="I488" s="154">
        <f>SUM(Table113[[#This Row],[P E M]:[C E F]])</f>
        <v>19</v>
      </c>
      <c r="J488" s="154" t="str">
        <f>IF(Table113[[#This Row],[T E]]&gt;=101,"Large",IF(Table113[[#This Row],[T E]]&gt;=51,"Medium",IF(Table113[[#This Row],[T E]]&gt;=11,"Small","Micro")))</f>
        <v>Small</v>
      </c>
      <c r="K488" s="154" t="s">
        <v>1196</v>
      </c>
      <c r="L488" s="154">
        <v>7</v>
      </c>
      <c r="M488" s="157">
        <v>12</v>
      </c>
      <c r="N488" s="159">
        <f>Table113[[#This Row],[Small Holders
M]]+Table113[[#This Row],[Small Holder 
F]]</f>
        <v>19</v>
      </c>
      <c r="O488" s="159" t="s">
        <v>1070</v>
      </c>
    </row>
    <row r="489" spans="1:15" ht="16.5" customHeight="1" x14ac:dyDescent="0.5">
      <c r="A489" s="154" t="s">
        <v>2076</v>
      </c>
      <c r="B489" s="153">
        <v>488</v>
      </c>
      <c r="C489" s="155" t="s">
        <v>1094</v>
      </c>
      <c r="D489" s="154" t="s">
        <v>1074</v>
      </c>
      <c r="E489" s="154">
        <v>12</v>
      </c>
      <c r="F489" s="154">
        <v>4</v>
      </c>
      <c r="G489" s="184"/>
      <c r="H489" s="154"/>
      <c r="I489" s="154">
        <f>SUM(Table113[[#This Row],[P E M]:[C E F]])</f>
        <v>16</v>
      </c>
      <c r="J489" s="154" t="str">
        <f>IF(Table113[[#This Row],[T E]]&gt;=101,"Large",IF(Table113[[#This Row],[T E]]&gt;=51,"Medium",IF(Table113[[#This Row],[T E]]&gt;=11,"Small","Micro")))</f>
        <v>Small</v>
      </c>
      <c r="K489" s="154" t="s">
        <v>1443</v>
      </c>
      <c r="L489" s="154">
        <v>12</v>
      </c>
      <c r="M489" s="157">
        <v>4</v>
      </c>
      <c r="N489" s="159">
        <f>Table113[[#This Row],[Small Holders
M]]+Table113[[#This Row],[Small Holder 
F]]</f>
        <v>16</v>
      </c>
      <c r="O489" s="159" t="s">
        <v>1070</v>
      </c>
    </row>
    <row r="490" spans="1:15" ht="16.5" customHeight="1" x14ac:dyDescent="0.5">
      <c r="A490" s="154" t="s">
        <v>1591</v>
      </c>
      <c r="B490" s="153">
        <v>489</v>
      </c>
      <c r="C490" s="155" t="s">
        <v>75</v>
      </c>
      <c r="D490" s="154" t="s">
        <v>1106</v>
      </c>
      <c r="E490" s="154">
        <v>12</v>
      </c>
      <c r="F490" s="154">
        <v>6</v>
      </c>
      <c r="G490" s="184"/>
      <c r="H490" s="154"/>
      <c r="I490" s="154">
        <f>SUM(Table113[[#This Row],[P E M]:[C E F]])</f>
        <v>18</v>
      </c>
      <c r="J490" s="154" t="str">
        <f>IF(Table113[[#This Row],[T E]]&gt;=101,"Large",IF(Table113[[#This Row],[T E]]&gt;=51,"Medium",IF(Table113[[#This Row],[T E]]&gt;=11,"Small","Micro")))</f>
        <v>Small</v>
      </c>
      <c r="K490" s="154" t="s">
        <v>1592</v>
      </c>
      <c r="L490" s="154">
        <v>12</v>
      </c>
      <c r="M490" s="157">
        <v>6</v>
      </c>
      <c r="N490" s="159">
        <f>Table113[[#This Row],[Small Holders
M]]+Table113[[#This Row],[Small Holder 
F]]</f>
        <v>18</v>
      </c>
      <c r="O490" s="159" t="s">
        <v>1070</v>
      </c>
    </row>
    <row r="491" spans="1:15" ht="16.5" customHeight="1" x14ac:dyDescent="0.5">
      <c r="A491" s="154" t="s">
        <v>1100</v>
      </c>
      <c r="B491" s="153">
        <v>490</v>
      </c>
      <c r="C491" s="155" t="s">
        <v>1094</v>
      </c>
      <c r="D491" s="154" t="s">
        <v>1074</v>
      </c>
      <c r="E491" s="163">
        <v>5</v>
      </c>
      <c r="F491" s="163">
        <v>8</v>
      </c>
      <c r="G491" s="154"/>
      <c r="H491" s="154"/>
      <c r="I491" s="154">
        <f>SUM(Table113[[#This Row],[P E M]:[C E F]])</f>
        <v>13</v>
      </c>
      <c r="J491" s="154" t="str">
        <f>IF(Table113[[#This Row],[T E]]&gt;=101,"Large",IF(Table113[[#This Row],[T E]]&gt;=51,"Medium",IF(Table113[[#This Row],[T E]]&gt;=11,"Small","Micro")))</f>
        <v>Small</v>
      </c>
      <c r="K491" s="154" t="s">
        <v>1101</v>
      </c>
      <c r="L491" s="154">
        <v>35</v>
      </c>
      <c r="M491" s="157">
        <v>15</v>
      </c>
      <c r="N491" s="226">
        <f>Table113[[#This Row],[Small Holders
M]]+Table113[[#This Row],[Small Holder 
F]]</f>
        <v>50</v>
      </c>
      <c r="O491" s="159" t="s">
        <v>1070</v>
      </c>
    </row>
    <row r="492" spans="1:15" ht="16.5" customHeight="1" x14ac:dyDescent="0.5">
      <c r="A492" s="154" t="s">
        <v>1209</v>
      </c>
      <c r="B492" s="153">
        <v>491</v>
      </c>
      <c r="C492" s="155" t="s">
        <v>75</v>
      </c>
      <c r="D492" s="154" t="s">
        <v>1074</v>
      </c>
      <c r="E492" s="163">
        <v>10</v>
      </c>
      <c r="F492" s="163">
        <v>5</v>
      </c>
      <c r="G492" s="154"/>
      <c r="H492" s="154"/>
      <c r="I492" s="154">
        <f>SUM(Table113[[#This Row],[P E M]:[C E F]])</f>
        <v>15</v>
      </c>
      <c r="J492" s="154" t="str">
        <f>IF(Table113[[#This Row],[T E]]&gt;=101,"Large",IF(Table113[[#This Row],[T E]]&gt;=51,"Medium",IF(Table113[[#This Row],[T E]]&gt;=11,"Small","Micro")))</f>
        <v>Small</v>
      </c>
      <c r="K492" s="154" t="s">
        <v>1210</v>
      </c>
      <c r="L492" s="154">
        <v>34</v>
      </c>
      <c r="M492" s="157">
        <v>14</v>
      </c>
      <c r="N492" s="192">
        <f>Table113[[#This Row],[Small Holders
M]]+Table113[[#This Row],[Small Holder 
F]]</f>
        <v>48</v>
      </c>
      <c r="O492" s="159" t="s">
        <v>1070</v>
      </c>
    </row>
    <row r="493" spans="1:15" ht="16.5" customHeight="1" x14ac:dyDescent="0.5">
      <c r="A493" s="154" t="s">
        <v>1215</v>
      </c>
      <c r="B493" s="153">
        <v>492</v>
      </c>
      <c r="C493" s="155" t="s">
        <v>75</v>
      </c>
      <c r="D493" s="154" t="s">
        <v>1074</v>
      </c>
      <c r="E493" s="163">
        <v>13</v>
      </c>
      <c r="F493" s="163">
        <v>7</v>
      </c>
      <c r="G493" s="154"/>
      <c r="H493" s="154"/>
      <c r="I493" s="154">
        <f>SUM(Table113[[#This Row],[P E M]:[C E F]])</f>
        <v>20</v>
      </c>
      <c r="J493" s="154" t="str">
        <f>IF(Table113[[#This Row],[T E]]&gt;=101,"Large",IF(Table113[[#This Row],[T E]]&gt;=51,"Medium",IF(Table113[[#This Row],[T E]]&gt;=11,"Small","Micro")))</f>
        <v>Small</v>
      </c>
      <c r="K493" s="154" t="s">
        <v>1216</v>
      </c>
      <c r="L493" s="154">
        <v>34</v>
      </c>
      <c r="M493" s="157">
        <v>9</v>
      </c>
      <c r="N493" s="196">
        <f>Table113[[#This Row],[Small Holders
M]]+Table113[[#This Row],[Small Holder 
F]]</f>
        <v>43</v>
      </c>
      <c r="O493" s="159" t="s">
        <v>1070</v>
      </c>
    </row>
    <row r="494" spans="1:15" ht="16.5" customHeight="1" x14ac:dyDescent="0.5">
      <c r="A494" s="154" t="s">
        <v>2120</v>
      </c>
      <c r="B494" s="153">
        <v>493</v>
      </c>
      <c r="C494" s="155" t="s">
        <v>75</v>
      </c>
      <c r="D494" s="154" t="s">
        <v>1074</v>
      </c>
      <c r="E494" s="163">
        <v>7</v>
      </c>
      <c r="F494" s="163">
        <v>6</v>
      </c>
      <c r="G494" s="154"/>
      <c r="H494" s="154"/>
      <c r="I494" s="154">
        <f>SUM(Table113[[#This Row],[P E M]:[C E F]])</f>
        <v>13</v>
      </c>
      <c r="J494" s="154" t="str">
        <f>IF(Table113[[#This Row],[T E]]&gt;=101,"Large",IF(Table113[[#This Row],[T E]]&gt;=51,"Medium",IF(Table113[[#This Row],[T E]]&gt;=11,"Small","Micro")))</f>
        <v>Small</v>
      </c>
      <c r="K494" s="154" t="s">
        <v>2121</v>
      </c>
      <c r="L494" s="154">
        <v>7</v>
      </c>
      <c r="M494" s="157">
        <v>6</v>
      </c>
      <c r="N494" s="234">
        <f>Table113[[#This Row],[Small Holders
M]]+Table113[[#This Row],[Small Holder 
F]]</f>
        <v>13</v>
      </c>
      <c r="O494" s="159" t="s">
        <v>1070</v>
      </c>
    </row>
    <row r="495" spans="1:15" ht="16.5" customHeight="1" x14ac:dyDescent="0.5">
      <c r="A495" s="154" t="s">
        <v>2243</v>
      </c>
      <c r="B495" s="153">
        <v>494</v>
      </c>
      <c r="C495" s="155" t="s">
        <v>75</v>
      </c>
      <c r="D495" s="154" t="s">
        <v>1074</v>
      </c>
      <c r="E495" s="163">
        <v>11</v>
      </c>
      <c r="F495" s="163">
        <v>12</v>
      </c>
      <c r="G495" s="154"/>
      <c r="H495" s="154"/>
      <c r="I495" s="154">
        <f>SUM(Table113[[#This Row],[P E M]:[C E F]])</f>
        <v>23</v>
      </c>
      <c r="J495" s="154" t="str">
        <f>IF(Table113[[#This Row],[T E]]&gt;=101,"Large",IF(Table113[[#This Row],[T E]]&gt;=51,"Medium",IF(Table113[[#This Row],[T E]]&gt;=11,"Small","Micro")))</f>
        <v>Small</v>
      </c>
      <c r="K495" s="154" t="s">
        <v>1274</v>
      </c>
      <c r="L495" s="154">
        <v>11</v>
      </c>
      <c r="M495" s="157">
        <v>12</v>
      </c>
      <c r="N495" s="234">
        <f>Table113[[#This Row],[Small Holders
M]]+Table113[[#This Row],[Small Holder 
F]]</f>
        <v>23</v>
      </c>
      <c r="O495" s="159" t="s">
        <v>1070</v>
      </c>
    </row>
    <row r="496" spans="1:15" ht="16.5" customHeight="1" x14ac:dyDescent="0.5">
      <c r="A496" s="154" t="s">
        <v>1078</v>
      </c>
      <c r="B496" s="153">
        <v>495</v>
      </c>
      <c r="C496" s="155" t="s">
        <v>75</v>
      </c>
      <c r="D496" s="154" t="s">
        <v>1068</v>
      </c>
      <c r="E496" s="154"/>
      <c r="F496" s="154"/>
      <c r="G496" s="154"/>
      <c r="H496" s="154">
        <v>11</v>
      </c>
      <c r="I496" s="154">
        <f>SUM(Table113[[#This Row],[P E M]:[C E F]])</f>
        <v>11</v>
      </c>
      <c r="J496" s="154" t="str">
        <f>IF(Table113[[#This Row],[T E]]&gt;=101,"Large",IF(Table113[[#This Row],[T E]]&gt;=51,"Medium",IF(Table113[[#This Row],[T E]]&gt;=11,"Small","Micro")))</f>
        <v>Small</v>
      </c>
      <c r="K496" s="154" t="s">
        <v>1079</v>
      </c>
      <c r="L496" s="154">
        <v>15</v>
      </c>
      <c r="M496" s="157">
        <v>25</v>
      </c>
      <c r="N496" s="159">
        <f>Table113[[#This Row],[Small Holders
M]]+Table113[[#This Row],[Small Holder 
F]]</f>
        <v>40</v>
      </c>
      <c r="O496" s="159" t="s">
        <v>1080</v>
      </c>
    </row>
    <row r="497" spans="1:15" ht="16.5" customHeight="1" x14ac:dyDescent="0.5">
      <c r="A497" s="154" t="s">
        <v>1542</v>
      </c>
      <c r="B497" s="153">
        <v>496</v>
      </c>
      <c r="C497" s="155" t="s">
        <v>75</v>
      </c>
      <c r="D497" s="154" t="s">
        <v>1068</v>
      </c>
      <c r="E497" s="154">
        <v>9</v>
      </c>
      <c r="F497" s="154">
        <v>3</v>
      </c>
      <c r="G497" s="154"/>
      <c r="H497" s="154">
        <v>0</v>
      </c>
      <c r="I497" s="154">
        <f>SUM(Table113[[#This Row],[P E M]:[C E F]])</f>
        <v>12</v>
      </c>
      <c r="J497" s="154" t="str">
        <f>IF(Table113[[#This Row],[T E]]&gt;=101,"Large",IF(Table113[[#This Row],[T E]]&gt;=51,"Medium",IF(Table113[[#This Row],[T E]]&gt;=11,"Small","Micro")))</f>
        <v>Small</v>
      </c>
      <c r="K497" s="154" t="s">
        <v>1381</v>
      </c>
      <c r="L497" s="154">
        <v>9</v>
      </c>
      <c r="M497" s="157">
        <v>3</v>
      </c>
      <c r="N497" s="159">
        <f>Table113[[#This Row],[Small Holders
M]]+Table113[[#This Row],[Small Holder 
F]]</f>
        <v>12</v>
      </c>
      <c r="O497" s="159" t="s">
        <v>1070</v>
      </c>
    </row>
    <row r="498" spans="1:15" ht="16.5" customHeight="1" x14ac:dyDescent="0.5">
      <c r="A498" s="154" t="s">
        <v>1962</v>
      </c>
      <c r="B498" s="153">
        <v>497</v>
      </c>
      <c r="C498" s="155" t="s">
        <v>75</v>
      </c>
      <c r="D498" s="154" t="s">
        <v>1068</v>
      </c>
      <c r="E498" s="154"/>
      <c r="F498" s="154"/>
      <c r="G498" s="154"/>
      <c r="H498" s="154">
        <v>11</v>
      </c>
      <c r="I498" s="154">
        <f>SUM(Table113[[#This Row],[P E M]:[C E F]])</f>
        <v>11</v>
      </c>
      <c r="J498" s="154" t="str">
        <f>IF(Table113[[#This Row],[T E]]&gt;=101,"Large",IF(Table113[[#This Row],[T E]]&gt;=51,"Medium",IF(Table113[[#This Row],[T E]]&gt;=11,"Small","Micro")))</f>
        <v>Small</v>
      </c>
      <c r="K498" s="154" t="s">
        <v>1221</v>
      </c>
      <c r="L498" s="154">
        <v>6</v>
      </c>
      <c r="M498" s="157">
        <v>14</v>
      </c>
      <c r="N498" s="154">
        <f>Table113[[#This Row],[Small Holders
M]]+Table113[[#This Row],[Small Holder 
F]]</f>
        <v>20</v>
      </c>
      <c r="O498" s="159" t="s">
        <v>1080</v>
      </c>
    </row>
    <row r="499" spans="1:15" ht="16.5" customHeight="1" x14ac:dyDescent="0.5">
      <c r="A499" s="194" t="s">
        <v>1238</v>
      </c>
      <c r="B499" s="153">
        <v>498</v>
      </c>
      <c r="C499" s="155" t="s">
        <v>75</v>
      </c>
      <c r="D499" s="154" t="s">
        <v>1068</v>
      </c>
      <c r="E499" s="154">
        <v>17</v>
      </c>
      <c r="F499" s="154">
        <v>13</v>
      </c>
      <c r="G499" s="154"/>
      <c r="H499" s="154"/>
      <c r="I499" s="154">
        <f>SUM(Table113[[#This Row],[P E M]:[C E F]])</f>
        <v>30</v>
      </c>
      <c r="J499" s="154" t="str">
        <f>IF(Table113[[#This Row],[T E]]&gt;=101,"Large",IF(Table113[[#This Row],[T E]]&gt;=51,"Medium",IF(Table113[[#This Row],[T E]]&gt;=11,"Small","Micro")))</f>
        <v>Small</v>
      </c>
      <c r="K499" s="154" t="s">
        <v>1239</v>
      </c>
      <c r="L499" s="154">
        <v>17</v>
      </c>
      <c r="M499" s="157">
        <v>13</v>
      </c>
      <c r="N499" s="154">
        <f>Table113[[#This Row],[Small Holders
M]]+Table113[[#This Row],[Small Holder 
F]]</f>
        <v>30</v>
      </c>
      <c r="O499" s="159" t="s">
        <v>1066</v>
      </c>
    </row>
    <row r="500" spans="1:15" ht="16.5" customHeight="1" x14ac:dyDescent="0.5">
      <c r="A500" s="194" t="s">
        <v>1258</v>
      </c>
      <c r="B500" s="153">
        <v>499</v>
      </c>
      <c r="C500" s="155" t="s">
        <v>75</v>
      </c>
      <c r="D500" s="154" t="s">
        <v>1068</v>
      </c>
      <c r="E500" s="154">
        <v>20</v>
      </c>
      <c r="F500" s="154">
        <v>12</v>
      </c>
      <c r="G500" s="154"/>
      <c r="H500" s="154"/>
      <c r="I500" s="154">
        <f>SUM(Table113[[#This Row],[P E M]:[C E F]])</f>
        <v>32</v>
      </c>
      <c r="J500" s="154" t="str">
        <f>IF(Table113[[#This Row],[T E]]&gt;=101,"Large",IF(Table113[[#This Row],[T E]]&gt;=51,"Medium",IF(Table113[[#This Row],[T E]]&gt;=11,"Small","Micro")))</f>
        <v>Small</v>
      </c>
      <c r="K500" s="154" t="s">
        <v>1259</v>
      </c>
      <c r="L500" s="154">
        <v>20</v>
      </c>
      <c r="M500" s="157">
        <v>12</v>
      </c>
      <c r="N500" s="159">
        <f>Table113[[#This Row],[Small Holders
M]]+Table113[[#This Row],[Small Holder 
F]]</f>
        <v>32</v>
      </c>
      <c r="O500" s="159" t="s">
        <v>1066</v>
      </c>
    </row>
    <row r="501" spans="1:15" ht="16.5" customHeight="1" x14ac:dyDescent="0.5">
      <c r="A501" s="194" t="s">
        <v>1417</v>
      </c>
      <c r="B501" s="153">
        <v>500</v>
      </c>
      <c r="C501" s="155" t="s">
        <v>75</v>
      </c>
      <c r="D501" s="154" t="s">
        <v>1068</v>
      </c>
      <c r="E501" s="154">
        <v>10</v>
      </c>
      <c r="F501" s="154">
        <v>6</v>
      </c>
      <c r="G501" s="154"/>
      <c r="H501" s="154"/>
      <c r="I501" s="154">
        <f>SUM(Table113[[#This Row],[P E M]:[C E F]])</f>
        <v>16</v>
      </c>
      <c r="J501" s="154" t="str">
        <f>IF(Table113[[#This Row],[T E]]&gt;=101,"Large",IF(Table113[[#This Row],[T E]]&gt;=51,"Medium",IF(Table113[[#This Row],[T E]]&gt;=11,"Small","Micro")))</f>
        <v>Small</v>
      </c>
      <c r="K501" s="154" t="s">
        <v>1418</v>
      </c>
      <c r="L501" s="154">
        <v>10</v>
      </c>
      <c r="M501" s="157">
        <v>16</v>
      </c>
      <c r="N501" s="159">
        <f>Table113[[#This Row],[Small Holders
M]]+Table113[[#This Row],[Small Holder 
F]]</f>
        <v>26</v>
      </c>
      <c r="O501" s="159" t="s">
        <v>1066</v>
      </c>
    </row>
    <row r="502" spans="1:15" ht="16.5" customHeight="1" x14ac:dyDescent="0.5">
      <c r="A502" s="194" t="s">
        <v>1725</v>
      </c>
      <c r="B502" s="153">
        <v>501</v>
      </c>
      <c r="C502" s="155" t="s">
        <v>75</v>
      </c>
      <c r="D502" s="154" t="s">
        <v>1068</v>
      </c>
      <c r="E502" s="154">
        <v>15</v>
      </c>
      <c r="F502" s="154">
        <v>10</v>
      </c>
      <c r="G502" s="154"/>
      <c r="H502" s="154"/>
      <c r="I502" s="154">
        <f>SUM(Table113[[#This Row],[P E M]:[C E F]])</f>
        <v>25</v>
      </c>
      <c r="J502" s="154" t="str">
        <f>IF(Table113[[#This Row],[T E]]&gt;=101,"Large",IF(Table113[[#This Row],[T E]]&gt;=51,"Medium",IF(Table113[[#This Row],[T E]]&gt;=11,"Small","Micro")))</f>
        <v>Small</v>
      </c>
      <c r="K502" s="154" t="s">
        <v>1069</v>
      </c>
      <c r="L502" s="154">
        <v>15</v>
      </c>
      <c r="M502" s="157">
        <v>10</v>
      </c>
      <c r="N502" s="159">
        <f>Table113[[#This Row],[Small Holders
M]]+Table113[[#This Row],[Small Holder 
F]]</f>
        <v>25</v>
      </c>
      <c r="O502" s="159" t="s">
        <v>1066</v>
      </c>
    </row>
    <row r="503" spans="1:15" ht="16.5" customHeight="1" x14ac:dyDescent="0.5">
      <c r="A503" s="194" t="s">
        <v>1825</v>
      </c>
      <c r="B503" s="153">
        <v>502</v>
      </c>
      <c r="C503" s="155" t="s">
        <v>75</v>
      </c>
      <c r="D503" s="154" t="s">
        <v>1068</v>
      </c>
      <c r="E503" s="154">
        <v>12</v>
      </c>
      <c r="F503" s="154">
        <v>8</v>
      </c>
      <c r="G503" s="154"/>
      <c r="H503" s="154"/>
      <c r="I503" s="154">
        <f>SUM(Table113[[#This Row],[P E M]:[C E F]])</f>
        <v>20</v>
      </c>
      <c r="J503" s="154" t="str">
        <f>IF(Table113[[#This Row],[T E]]&gt;=101,"Large",IF(Table113[[#This Row],[T E]]&gt;=51,"Medium",IF(Table113[[#This Row],[T E]]&gt;=11,"Small","Micro")))</f>
        <v>Small</v>
      </c>
      <c r="K503" s="154" t="s">
        <v>1239</v>
      </c>
      <c r="L503" s="154">
        <v>12</v>
      </c>
      <c r="M503" s="157">
        <v>8</v>
      </c>
      <c r="N503" s="159">
        <f>Table113[[#This Row],[Small Holders
M]]+Table113[[#This Row],[Small Holder 
F]]</f>
        <v>20</v>
      </c>
      <c r="O503" s="159" t="s">
        <v>1066</v>
      </c>
    </row>
    <row r="504" spans="1:15" ht="16.5" customHeight="1" x14ac:dyDescent="0.5">
      <c r="A504" s="194" t="s">
        <v>1883</v>
      </c>
      <c r="B504" s="153">
        <v>503</v>
      </c>
      <c r="C504" s="155" t="s">
        <v>75</v>
      </c>
      <c r="D504" s="154" t="s">
        <v>1068</v>
      </c>
      <c r="E504" s="154">
        <v>12</v>
      </c>
      <c r="F504" s="154">
        <v>10</v>
      </c>
      <c r="G504" s="154"/>
      <c r="H504" s="154"/>
      <c r="I504" s="154">
        <f>SUM(Table113[[#This Row],[P E M]:[C E F]])</f>
        <v>22</v>
      </c>
      <c r="J504" s="154" t="str">
        <f>IF(Table113[[#This Row],[T E]]&gt;=101,"Large",IF(Table113[[#This Row],[T E]]&gt;=51,"Medium",IF(Table113[[#This Row],[T E]]&gt;=11,"Small","Micro")))</f>
        <v>Small</v>
      </c>
      <c r="K504" s="154" t="s">
        <v>1821</v>
      </c>
      <c r="L504" s="154">
        <v>12</v>
      </c>
      <c r="M504" s="157">
        <v>10</v>
      </c>
      <c r="N504" s="159">
        <f>Table113[[#This Row],[Small Holders
M]]+Table113[[#This Row],[Small Holder 
F]]</f>
        <v>22</v>
      </c>
      <c r="O504" s="159" t="s">
        <v>1066</v>
      </c>
    </row>
    <row r="505" spans="1:15" ht="16.5" customHeight="1" x14ac:dyDescent="0.5">
      <c r="A505" s="194" t="s">
        <v>1912</v>
      </c>
      <c r="B505" s="153">
        <v>504</v>
      </c>
      <c r="C505" s="155" t="s">
        <v>75</v>
      </c>
      <c r="D505" s="154" t="s">
        <v>1068</v>
      </c>
      <c r="E505" s="154">
        <v>17</v>
      </c>
      <c r="F505" s="154">
        <v>13</v>
      </c>
      <c r="G505" s="154"/>
      <c r="H505" s="154"/>
      <c r="I505" s="154">
        <f>SUM(Table113[[#This Row],[P E M]:[C E F]])</f>
        <v>30</v>
      </c>
      <c r="J505" s="154" t="str">
        <f>IF(Table113[[#This Row],[T E]]&gt;=101,"Large",IF(Table113[[#This Row],[T E]]&gt;=51,"Medium",IF(Table113[[#This Row],[T E]]&gt;=11,"Small","Micro")))</f>
        <v>Small</v>
      </c>
      <c r="K505" s="154" t="s">
        <v>1069</v>
      </c>
      <c r="L505" s="154">
        <v>17</v>
      </c>
      <c r="M505" s="157">
        <v>13</v>
      </c>
      <c r="N505" s="154">
        <f>Table113[[#This Row],[Small Holders
M]]+Table113[[#This Row],[Small Holder 
F]]</f>
        <v>30</v>
      </c>
      <c r="O505" s="159" t="s">
        <v>1066</v>
      </c>
    </row>
    <row r="506" spans="1:15" ht="16.5" customHeight="1" x14ac:dyDescent="0.5">
      <c r="A506" s="154" t="s">
        <v>1117</v>
      </c>
      <c r="B506" s="153">
        <v>505</v>
      </c>
      <c r="C506" s="155" t="s">
        <v>75</v>
      </c>
      <c r="D506" s="154" t="s">
        <v>1068</v>
      </c>
      <c r="E506" s="154">
        <v>13</v>
      </c>
      <c r="F506" s="154">
        <v>1</v>
      </c>
      <c r="G506" s="154"/>
      <c r="H506" s="154"/>
      <c r="I506" s="154">
        <f>SUM(Table113[[#This Row],[P E M]:[C E F]])</f>
        <v>14</v>
      </c>
      <c r="J506" s="161" t="str">
        <f>IF(Table113[[#This Row],[T E]]&gt;=101,"Large",IF(Table113[[#This Row],[T E]]&gt;=51,"Medium",IF(Table113[[#This Row],[T E]]&gt;=11,"Small","Micro")))</f>
        <v>Small</v>
      </c>
      <c r="K506" s="154" t="s">
        <v>1118</v>
      </c>
      <c r="L506" s="154">
        <v>13</v>
      </c>
      <c r="M506" s="157">
        <v>1</v>
      </c>
      <c r="N506" s="159">
        <f>Table113[[#This Row],[Small Holders
M]]+Table113[[#This Row],[Small Holder 
F]]</f>
        <v>14</v>
      </c>
      <c r="O506" s="159" t="s">
        <v>1070</v>
      </c>
    </row>
    <row r="507" spans="1:15" ht="16.5" customHeight="1" x14ac:dyDescent="0.5">
      <c r="A507" s="154" t="s">
        <v>1133</v>
      </c>
      <c r="B507" s="153">
        <v>506</v>
      </c>
      <c r="C507" s="155" t="s">
        <v>75</v>
      </c>
      <c r="D507" s="154" t="s">
        <v>1068</v>
      </c>
      <c r="E507" s="154">
        <v>14</v>
      </c>
      <c r="F507" s="154">
        <v>3</v>
      </c>
      <c r="G507" s="154"/>
      <c r="H507" s="154"/>
      <c r="I507" s="154">
        <f>SUM(Table113[[#This Row],[P E M]:[C E F]])</f>
        <v>17</v>
      </c>
      <c r="J507" s="161" t="str">
        <f>IF(Table113[[#This Row],[T E]]&gt;=101,"Large",IF(Table113[[#This Row],[T E]]&gt;=51,"Medium",IF(Table113[[#This Row],[T E]]&gt;=11,"Small","Micro")))</f>
        <v>Small</v>
      </c>
      <c r="K507" s="154" t="s">
        <v>1079</v>
      </c>
      <c r="L507" s="154">
        <v>14</v>
      </c>
      <c r="M507" s="157">
        <v>3</v>
      </c>
      <c r="N507" s="159">
        <f>Table113[[#This Row],[Small Holders
M]]+Table113[[#This Row],[Small Holder 
F]]</f>
        <v>17</v>
      </c>
      <c r="O507" s="159" t="s">
        <v>1070</v>
      </c>
    </row>
    <row r="508" spans="1:15" ht="16.5" customHeight="1" x14ac:dyDescent="0.5">
      <c r="A508" s="154" t="s">
        <v>1380</v>
      </c>
      <c r="B508" s="153">
        <v>507</v>
      </c>
      <c r="C508" s="155" t="s">
        <v>75</v>
      </c>
      <c r="D508" s="154" t="s">
        <v>1068</v>
      </c>
      <c r="E508" s="154">
        <v>14</v>
      </c>
      <c r="F508" s="154">
        <v>1</v>
      </c>
      <c r="G508" s="154"/>
      <c r="H508" s="154"/>
      <c r="I508" s="154">
        <f>SUM(Table113[[#This Row],[P E M]:[C E F]])</f>
        <v>15</v>
      </c>
      <c r="J508" s="161" t="str">
        <f>IF(Table113[[#This Row],[T E]]&gt;=101,"Large",IF(Table113[[#This Row],[T E]]&gt;=51,"Medium",IF(Table113[[#This Row],[T E]]&gt;=11,"Small","Micro")))</f>
        <v>Small</v>
      </c>
      <c r="K508" s="154" t="s">
        <v>1381</v>
      </c>
      <c r="L508" s="154">
        <v>14</v>
      </c>
      <c r="M508" s="157">
        <v>1</v>
      </c>
      <c r="N508" s="154">
        <f>Table113[[#This Row],[Small Holders
M]]+Table113[[#This Row],[Small Holder 
F]]</f>
        <v>15</v>
      </c>
      <c r="O508" s="159" t="s">
        <v>1070</v>
      </c>
    </row>
    <row r="509" spans="1:15" ht="16.5" customHeight="1" x14ac:dyDescent="0.5">
      <c r="A509" s="154" t="s">
        <v>1420</v>
      </c>
      <c r="B509" s="153">
        <v>508</v>
      </c>
      <c r="C509" s="155" t="s">
        <v>75</v>
      </c>
      <c r="D509" s="154" t="s">
        <v>1068</v>
      </c>
      <c r="E509" s="154">
        <v>12</v>
      </c>
      <c r="F509" s="154">
        <v>2</v>
      </c>
      <c r="G509" s="154"/>
      <c r="H509" s="154"/>
      <c r="I509" s="154">
        <f>SUM(Table113[[#This Row],[P E M]:[C E F]])</f>
        <v>14</v>
      </c>
      <c r="J509" s="161" t="str">
        <f>IF(Table113[[#This Row],[T E]]&gt;=101,"Large",IF(Table113[[#This Row],[T E]]&gt;=51,"Medium",IF(Table113[[#This Row],[T E]]&gt;=11,"Small","Micro")))</f>
        <v>Small</v>
      </c>
      <c r="K509" s="154" t="s">
        <v>1221</v>
      </c>
      <c r="L509" s="154">
        <v>12</v>
      </c>
      <c r="M509" s="157">
        <v>2</v>
      </c>
      <c r="N509" s="159">
        <f>Table113[[#This Row],[Small Holders
M]]+Table113[[#This Row],[Small Holder 
F]]</f>
        <v>14</v>
      </c>
      <c r="O509" s="159" t="s">
        <v>1070</v>
      </c>
    </row>
    <row r="510" spans="1:15" ht="16.5" customHeight="1" x14ac:dyDescent="0.5">
      <c r="A510" s="154" t="s">
        <v>1423</v>
      </c>
      <c r="B510" s="153">
        <v>509</v>
      </c>
      <c r="C510" s="155" t="s">
        <v>75</v>
      </c>
      <c r="D510" s="154" t="s">
        <v>1068</v>
      </c>
      <c r="E510" s="154">
        <v>15</v>
      </c>
      <c r="F510" s="154">
        <v>2</v>
      </c>
      <c r="G510" s="154"/>
      <c r="H510" s="154"/>
      <c r="I510" s="154">
        <f>SUM(Table113[[#This Row],[P E M]:[C E F]])</f>
        <v>17</v>
      </c>
      <c r="J510" s="161" t="str">
        <f>IF(Table113[[#This Row],[T E]]&gt;=101,"Large",IF(Table113[[#This Row],[T E]]&gt;=51,"Medium",IF(Table113[[#This Row],[T E]]&gt;=11,"Small","Micro")))</f>
        <v>Small</v>
      </c>
      <c r="K510" s="154" t="s">
        <v>1424</v>
      </c>
      <c r="L510" s="154">
        <v>15</v>
      </c>
      <c r="M510" s="157">
        <v>2</v>
      </c>
      <c r="N510" s="159">
        <f>Table113[[#This Row],[Small Holders
M]]+Table113[[#This Row],[Small Holder 
F]]</f>
        <v>17</v>
      </c>
      <c r="O510" s="159" t="s">
        <v>1070</v>
      </c>
    </row>
    <row r="511" spans="1:15" ht="16.5" customHeight="1" x14ac:dyDescent="0.5">
      <c r="A511" s="154" t="s">
        <v>1433</v>
      </c>
      <c r="B511" s="153">
        <v>510</v>
      </c>
      <c r="C511" s="155" t="s">
        <v>75</v>
      </c>
      <c r="D511" s="154" t="s">
        <v>1068</v>
      </c>
      <c r="E511" s="154">
        <v>17</v>
      </c>
      <c r="F511" s="154">
        <v>3</v>
      </c>
      <c r="G511" s="154"/>
      <c r="H511" s="154"/>
      <c r="I511" s="154">
        <f>SUM(Table113[[#This Row],[P E M]:[C E F]])</f>
        <v>20</v>
      </c>
      <c r="J511" s="161" t="str">
        <f>IF(Table113[[#This Row],[T E]]&gt;=101,"Large",IF(Table113[[#This Row],[T E]]&gt;=51,"Medium",IF(Table113[[#This Row],[T E]]&gt;=11,"Small","Micro")))</f>
        <v>Small</v>
      </c>
      <c r="K511" s="154" t="s">
        <v>1434</v>
      </c>
      <c r="L511" s="154">
        <v>17</v>
      </c>
      <c r="M511" s="154">
        <v>3</v>
      </c>
      <c r="N511" s="159">
        <f>Table113[[#This Row],[Small Holders
M]]+Table113[[#This Row],[Small Holder 
F]]</f>
        <v>20</v>
      </c>
      <c r="O511" s="159" t="s">
        <v>1070</v>
      </c>
    </row>
    <row r="512" spans="1:15" ht="16.5" customHeight="1" x14ac:dyDescent="0.5">
      <c r="A512" s="154" t="s">
        <v>1448</v>
      </c>
      <c r="B512" s="153">
        <v>511</v>
      </c>
      <c r="C512" s="155" t="s">
        <v>75</v>
      </c>
      <c r="D512" s="154" t="s">
        <v>1068</v>
      </c>
      <c r="E512" s="154">
        <v>12</v>
      </c>
      <c r="F512" s="154">
        <v>1</v>
      </c>
      <c r="G512" s="154"/>
      <c r="H512" s="154"/>
      <c r="I512" s="154">
        <f>SUM(Table113[[#This Row],[P E M]:[C E F]])</f>
        <v>13</v>
      </c>
      <c r="J512" s="161" t="str">
        <f>IF(Table113[[#This Row],[T E]]&gt;=101,"Large",IF(Table113[[#This Row],[T E]]&gt;=51,"Medium",IF(Table113[[#This Row],[T E]]&gt;=11,"Small","Micro")))</f>
        <v>Small</v>
      </c>
      <c r="K512" s="154" t="s">
        <v>1118</v>
      </c>
      <c r="L512" s="154">
        <v>12</v>
      </c>
      <c r="M512" s="157">
        <v>1</v>
      </c>
      <c r="N512" s="159">
        <f>Table113[[#This Row],[Small Holders
M]]+Table113[[#This Row],[Small Holder 
F]]</f>
        <v>13</v>
      </c>
      <c r="O512" s="159" t="s">
        <v>1070</v>
      </c>
    </row>
    <row r="513" spans="1:15" ht="16.5" customHeight="1" x14ac:dyDescent="0.5">
      <c r="A513" s="154" t="s">
        <v>1449</v>
      </c>
      <c r="B513" s="153">
        <v>512</v>
      </c>
      <c r="C513" s="155" t="s">
        <v>75</v>
      </c>
      <c r="D513" s="154" t="s">
        <v>1068</v>
      </c>
      <c r="E513" s="154">
        <v>13</v>
      </c>
      <c r="F513" s="154">
        <v>2</v>
      </c>
      <c r="G513" s="154"/>
      <c r="H513" s="154"/>
      <c r="I513" s="154">
        <f>SUM(Table113[[#This Row],[P E M]:[C E F]])</f>
        <v>15</v>
      </c>
      <c r="J513" s="161" t="str">
        <f>IF(Table113[[#This Row],[T E]]&gt;=101,"Large",IF(Table113[[#This Row],[T E]]&gt;=51,"Medium",IF(Table113[[#This Row],[T E]]&gt;=11,"Small","Micro")))</f>
        <v>Small</v>
      </c>
      <c r="K513" s="154" t="s">
        <v>1079</v>
      </c>
      <c r="L513" s="154">
        <v>13</v>
      </c>
      <c r="M513" s="157">
        <v>2</v>
      </c>
      <c r="N513" s="159">
        <f>Table113[[#This Row],[Small Holders
M]]+Table113[[#This Row],[Small Holder 
F]]</f>
        <v>15</v>
      </c>
      <c r="O513" s="159" t="s">
        <v>1070</v>
      </c>
    </row>
    <row r="514" spans="1:15" ht="16.5" customHeight="1" x14ac:dyDescent="0.5">
      <c r="A514" s="154" t="s">
        <v>1486</v>
      </c>
      <c r="B514" s="153">
        <v>513</v>
      </c>
      <c r="C514" s="155" t="s">
        <v>75</v>
      </c>
      <c r="D514" s="154" t="s">
        <v>1068</v>
      </c>
      <c r="E514" s="154">
        <v>13</v>
      </c>
      <c r="F514" s="154">
        <v>0</v>
      </c>
      <c r="G514" s="154"/>
      <c r="H514" s="154"/>
      <c r="I514" s="154">
        <f>SUM(Table113[[#This Row],[P E M]:[C E F]])</f>
        <v>13</v>
      </c>
      <c r="J514" s="161" t="str">
        <f>IF(Table113[[#This Row],[T E]]&gt;=101,"Large",IF(Table113[[#This Row],[T E]]&gt;=51,"Medium",IF(Table113[[#This Row],[T E]]&gt;=11,"Small","Micro")))</f>
        <v>Small</v>
      </c>
      <c r="K514" s="154" t="s">
        <v>1381</v>
      </c>
      <c r="L514" s="154">
        <v>13</v>
      </c>
      <c r="M514" s="157">
        <v>0</v>
      </c>
      <c r="N514" s="159">
        <f>Table113[[#This Row],[Small Holders
M]]+Table113[[#This Row],[Small Holder 
F]]</f>
        <v>13</v>
      </c>
      <c r="O514" s="159" t="s">
        <v>1070</v>
      </c>
    </row>
    <row r="515" spans="1:15" ht="16.5" customHeight="1" x14ac:dyDescent="0.5">
      <c r="A515" s="154" t="s">
        <v>1558</v>
      </c>
      <c r="B515" s="153">
        <v>514</v>
      </c>
      <c r="C515" s="155" t="s">
        <v>75</v>
      </c>
      <c r="D515" s="154" t="s">
        <v>1068</v>
      </c>
      <c r="E515" s="154">
        <v>12</v>
      </c>
      <c r="F515" s="154">
        <v>1</v>
      </c>
      <c r="G515" s="154"/>
      <c r="H515" s="154"/>
      <c r="I515" s="154">
        <f>SUM(Table113[[#This Row],[P E M]:[C E F]])</f>
        <v>13</v>
      </c>
      <c r="J515" s="161" t="str">
        <f>IF(Table113[[#This Row],[T E]]&gt;=101,"Large",IF(Table113[[#This Row],[T E]]&gt;=51,"Medium",IF(Table113[[#This Row],[T E]]&gt;=11,"Small","Micro")))</f>
        <v>Small</v>
      </c>
      <c r="K515" s="154" t="s">
        <v>1221</v>
      </c>
      <c r="L515" s="154">
        <v>12</v>
      </c>
      <c r="M515" s="157">
        <v>1</v>
      </c>
      <c r="N515" s="159">
        <f>Table113[[#This Row],[Small Holders
M]]+Table113[[#This Row],[Small Holder 
F]]</f>
        <v>13</v>
      </c>
      <c r="O515" s="159" t="s">
        <v>1070</v>
      </c>
    </row>
    <row r="516" spans="1:15" ht="16.5" customHeight="1" x14ac:dyDescent="0.5">
      <c r="A516" s="154" t="s">
        <v>1593</v>
      </c>
      <c r="B516" s="153">
        <v>515</v>
      </c>
      <c r="C516" s="155" t="s">
        <v>75</v>
      </c>
      <c r="D516" s="154" t="s">
        <v>1068</v>
      </c>
      <c r="E516" s="154">
        <v>12</v>
      </c>
      <c r="F516" s="154">
        <v>0</v>
      </c>
      <c r="G516" s="154"/>
      <c r="H516" s="154"/>
      <c r="I516" s="154">
        <f>SUM(Table113[[#This Row],[P E M]:[C E F]])</f>
        <v>12</v>
      </c>
      <c r="J516" s="161" t="str">
        <f>IF(Table113[[#This Row],[T E]]&gt;=101,"Large",IF(Table113[[#This Row],[T E]]&gt;=51,"Medium",IF(Table113[[#This Row],[T E]]&gt;=11,"Small","Micro")))</f>
        <v>Small</v>
      </c>
      <c r="K516" s="154" t="s">
        <v>1424</v>
      </c>
      <c r="L516" s="154">
        <v>12</v>
      </c>
      <c r="M516" s="157">
        <v>0</v>
      </c>
      <c r="N516" s="159">
        <f>Table113[[#This Row],[Small Holders
M]]+Table113[[#This Row],[Small Holder 
F]]</f>
        <v>12</v>
      </c>
      <c r="O516" s="159" t="s">
        <v>1070</v>
      </c>
    </row>
    <row r="517" spans="1:15" ht="16.5" customHeight="1" x14ac:dyDescent="0.5">
      <c r="A517" s="154" t="s">
        <v>1605</v>
      </c>
      <c r="B517" s="153">
        <v>516</v>
      </c>
      <c r="C517" s="155" t="s">
        <v>75</v>
      </c>
      <c r="D517" s="154" t="s">
        <v>1068</v>
      </c>
      <c r="E517" s="154">
        <v>12</v>
      </c>
      <c r="F517" s="154">
        <v>1</v>
      </c>
      <c r="G517" s="154"/>
      <c r="H517" s="154"/>
      <c r="I517" s="154">
        <f>SUM(Table113[[#This Row],[P E M]:[C E F]])</f>
        <v>13</v>
      </c>
      <c r="J517" s="161" t="str">
        <f>IF(Table113[[#This Row],[T E]]&gt;=101,"Large",IF(Table113[[#This Row],[T E]]&gt;=51,"Medium",IF(Table113[[#This Row],[T E]]&gt;=11,"Small","Micro")))</f>
        <v>Small</v>
      </c>
      <c r="K517" s="154" t="s">
        <v>1434</v>
      </c>
      <c r="L517" s="154">
        <v>12</v>
      </c>
      <c r="M517" s="157">
        <v>1</v>
      </c>
      <c r="N517" s="159">
        <f>Table113[[#This Row],[Small Holders
M]]+Table113[[#This Row],[Small Holder 
F]]</f>
        <v>13</v>
      </c>
      <c r="O517" s="159" t="s">
        <v>1070</v>
      </c>
    </row>
    <row r="518" spans="1:15" ht="16.5" customHeight="1" x14ac:dyDescent="0.5">
      <c r="A518" s="154" t="s">
        <v>1693</v>
      </c>
      <c r="B518" s="153">
        <v>517</v>
      </c>
      <c r="C518" s="155" t="s">
        <v>75</v>
      </c>
      <c r="D518" s="154" t="s">
        <v>1068</v>
      </c>
      <c r="E518" s="154">
        <v>13</v>
      </c>
      <c r="F518" s="154">
        <v>3</v>
      </c>
      <c r="G518" s="154"/>
      <c r="H518" s="154"/>
      <c r="I518" s="154">
        <f>SUM(Table113[[#This Row],[P E M]:[C E F]])</f>
        <v>16</v>
      </c>
      <c r="J518" s="161" t="str">
        <f>IF(Table113[[#This Row],[T E]]&gt;=101,"Large",IF(Table113[[#This Row],[T E]]&gt;=51,"Medium",IF(Table113[[#This Row],[T E]]&gt;=11,"Small","Micro")))</f>
        <v>Small</v>
      </c>
      <c r="K518" s="154" t="s">
        <v>1118</v>
      </c>
      <c r="L518" s="154">
        <v>13</v>
      </c>
      <c r="M518" s="157">
        <v>3</v>
      </c>
      <c r="N518" s="159">
        <f>Table113[[#This Row],[Small Holders
M]]+Table113[[#This Row],[Small Holder 
F]]</f>
        <v>16</v>
      </c>
      <c r="O518" s="159" t="s">
        <v>1070</v>
      </c>
    </row>
    <row r="519" spans="1:15" ht="16.5" customHeight="1" x14ac:dyDescent="0.5">
      <c r="A519" s="154" t="s">
        <v>1694</v>
      </c>
      <c r="B519" s="153">
        <v>518</v>
      </c>
      <c r="C519" s="155" t="s">
        <v>75</v>
      </c>
      <c r="D519" s="154" t="s">
        <v>1068</v>
      </c>
      <c r="E519" s="154">
        <v>12</v>
      </c>
      <c r="F519" s="154">
        <v>2</v>
      </c>
      <c r="G519" s="154"/>
      <c r="H519" s="154"/>
      <c r="I519" s="154">
        <f>SUM(Table113[[#This Row],[P E M]:[C E F]])</f>
        <v>14</v>
      </c>
      <c r="J519" s="161" t="str">
        <f>IF(Table113[[#This Row],[T E]]&gt;=101,"Large",IF(Table113[[#This Row],[T E]]&gt;=51,"Medium",IF(Table113[[#This Row],[T E]]&gt;=11,"Small","Micro")))</f>
        <v>Small</v>
      </c>
      <c r="K519" s="154" t="s">
        <v>1079</v>
      </c>
      <c r="L519" s="154">
        <v>12</v>
      </c>
      <c r="M519" s="157">
        <v>2</v>
      </c>
      <c r="N519" s="159">
        <f>Table113[[#This Row],[Small Holders
M]]+Table113[[#This Row],[Small Holder 
F]]</f>
        <v>14</v>
      </c>
      <c r="O519" s="159" t="s">
        <v>1070</v>
      </c>
    </row>
    <row r="520" spans="1:15" ht="16.5" customHeight="1" x14ac:dyDescent="0.5">
      <c r="A520" s="154" t="s">
        <v>1700</v>
      </c>
      <c r="B520" s="153">
        <v>519</v>
      </c>
      <c r="C520" s="155" t="s">
        <v>75</v>
      </c>
      <c r="D520" s="154" t="s">
        <v>1068</v>
      </c>
      <c r="E520" s="154">
        <v>11</v>
      </c>
      <c r="F520" s="154">
        <v>3</v>
      </c>
      <c r="G520" s="154"/>
      <c r="H520" s="154"/>
      <c r="I520" s="154">
        <f>SUM(Table113[[#This Row],[P E M]:[C E F]])</f>
        <v>14</v>
      </c>
      <c r="J520" s="161" t="str">
        <f>IF(Table113[[#This Row],[T E]]&gt;=101,"Large",IF(Table113[[#This Row],[T E]]&gt;=51,"Medium",IF(Table113[[#This Row],[T E]]&gt;=11,"Small","Micro")))</f>
        <v>Small</v>
      </c>
      <c r="K520" s="154" t="s">
        <v>1381</v>
      </c>
      <c r="L520" s="154">
        <v>11</v>
      </c>
      <c r="M520" s="157">
        <v>3</v>
      </c>
      <c r="N520" s="159">
        <f>Table113[[#This Row],[Small Holders
M]]+Table113[[#This Row],[Small Holder 
F]]</f>
        <v>14</v>
      </c>
      <c r="O520" s="159" t="s">
        <v>1070</v>
      </c>
    </row>
    <row r="521" spans="1:15" ht="16.5" customHeight="1" x14ac:dyDescent="0.5">
      <c r="A521" s="154" t="s">
        <v>1729</v>
      </c>
      <c r="B521" s="153">
        <v>520</v>
      </c>
      <c r="C521" s="155" t="s">
        <v>75</v>
      </c>
      <c r="D521" s="154" t="s">
        <v>1068</v>
      </c>
      <c r="E521" s="154">
        <v>12</v>
      </c>
      <c r="F521" s="154">
        <v>3</v>
      </c>
      <c r="G521" s="154"/>
      <c r="H521" s="154"/>
      <c r="I521" s="154">
        <f>SUM(Table113[[#This Row],[P E M]:[C E F]])</f>
        <v>15</v>
      </c>
      <c r="J521" s="161" t="str">
        <f>IF(Table113[[#This Row],[T E]]&gt;=101,"Large",IF(Table113[[#This Row],[T E]]&gt;=51,"Medium",IF(Table113[[#This Row],[T E]]&gt;=11,"Small","Micro")))</f>
        <v>Small</v>
      </c>
      <c r="K521" s="154" t="s">
        <v>1221</v>
      </c>
      <c r="L521" s="154">
        <v>12</v>
      </c>
      <c r="M521" s="157">
        <v>3</v>
      </c>
      <c r="N521" s="159">
        <f>Table113[[#This Row],[Small Holders
M]]+Table113[[#This Row],[Small Holder 
F]]</f>
        <v>15</v>
      </c>
      <c r="O521" s="159" t="s">
        <v>1070</v>
      </c>
    </row>
    <row r="522" spans="1:15" ht="16.5" customHeight="1" x14ac:dyDescent="0.5">
      <c r="A522" s="154" t="s">
        <v>1741</v>
      </c>
      <c r="B522" s="153">
        <v>521</v>
      </c>
      <c r="C522" s="155" t="s">
        <v>75</v>
      </c>
      <c r="D522" s="154" t="s">
        <v>1068</v>
      </c>
      <c r="E522" s="154">
        <v>13</v>
      </c>
      <c r="F522" s="154">
        <v>2</v>
      </c>
      <c r="G522" s="154"/>
      <c r="H522" s="154"/>
      <c r="I522" s="154">
        <f>SUM(Table113[[#This Row],[P E M]:[C E F]])</f>
        <v>15</v>
      </c>
      <c r="J522" s="161" t="str">
        <f>IF(Table113[[#This Row],[T E]]&gt;=101,"Large",IF(Table113[[#This Row],[T E]]&gt;=51,"Medium",IF(Table113[[#This Row],[T E]]&gt;=11,"Small","Micro")))</f>
        <v>Small</v>
      </c>
      <c r="K522" s="154" t="s">
        <v>1424</v>
      </c>
      <c r="L522" s="154">
        <v>13</v>
      </c>
      <c r="M522" s="157">
        <v>2</v>
      </c>
      <c r="N522" s="159">
        <f>Table113[[#This Row],[Small Holders
M]]+Table113[[#This Row],[Small Holder 
F]]</f>
        <v>15</v>
      </c>
      <c r="O522" s="159" t="s">
        <v>1070</v>
      </c>
    </row>
    <row r="523" spans="1:15" ht="16.5" customHeight="1" x14ac:dyDescent="0.5">
      <c r="A523" s="154" t="s">
        <v>1835</v>
      </c>
      <c r="B523" s="153">
        <v>522</v>
      </c>
      <c r="C523" s="155" t="s">
        <v>75</v>
      </c>
      <c r="D523" s="154" t="s">
        <v>1068</v>
      </c>
      <c r="E523" s="154">
        <v>13</v>
      </c>
      <c r="F523" s="154">
        <v>3</v>
      </c>
      <c r="G523" s="154"/>
      <c r="H523" s="154"/>
      <c r="I523" s="154">
        <f>SUM(Table113[[#This Row],[P E M]:[C E F]])</f>
        <v>16</v>
      </c>
      <c r="J523" s="161" t="str">
        <f>IF(Table113[[#This Row],[T E]]&gt;=101,"Large",IF(Table113[[#This Row],[T E]]&gt;=51,"Medium",IF(Table113[[#This Row],[T E]]&gt;=11,"Small","Micro")))</f>
        <v>Small</v>
      </c>
      <c r="K523" s="154" t="s">
        <v>1434</v>
      </c>
      <c r="L523" s="154">
        <v>13</v>
      </c>
      <c r="M523" s="157">
        <v>3</v>
      </c>
      <c r="N523" s="159">
        <f>Table113[[#This Row],[Small Holders
M]]+Table113[[#This Row],[Small Holder 
F]]</f>
        <v>16</v>
      </c>
      <c r="O523" s="159" t="s">
        <v>1070</v>
      </c>
    </row>
    <row r="524" spans="1:15" ht="16.5" customHeight="1" x14ac:dyDescent="0.5">
      <c r="A524" s="154" t="s">
        <v>1843</v>
      </c>
      <c r="B524" s="153">
        <v>523</v>
      </c>
      <c r="C524" s="155" t="s">
        <v>75</v>
      </c>
      <c r="D524" s="154" t="s">
        <v>1068</v>
      </c>
      <c r="E524" s="154">
        <v>11</v>
      </c>
      <c r="F524" s="154">
        <v>5</v>
      </c>
      <c r="G524" s="154"/>
      <c r="H524" s="154"/>
      <c r="I524" s="154">
        <f>SUM(Table113[[#This Row],[P E M]:[C E F]])</f>
        <v>16</v>
      </c>
      <c r="J524" s="161" t="str">
        <f>IF(Table113[[#This Row],[T E]]&gt;=101,"Large",IF(Table113[[#This Row],[T E]]&gt;=51,"Medium",IF(Table113[[#This Row],[T E]]&gt;=11,"Small","Micro")))</f>
        <v>Small</v>
      </c>
      <c r="K524" s="154" t="s">
        <v>1118</v>
      </c>
      <c r="L524" s="154">
        <v>11</v>
      </c>
      <c r="M524" s="157">
        <v>5</v>
      </c>
      <c r="N524" s="159">
        <f>Table113[[#This Row],[Small Holders
M]]+Table113[[#This Row],[Small Holder 
F]]</f>
        <v>16</v>
      </c>
      <c r="O524" s="159" t="s">
        <v>1070</v>
      </c>
    </row>
    <row r="525" spans="1:15" ht="16.5" customHeight="1" x14ac:dyDescent="0.5">
      <c r="A525" s="154" t="s">
        <v>1876</v>
      </c>
      <c r="B525" s="153">
        <v>524</v>
      </c>
      <c r="C525" s="155" t="s">
        <v>75</v>
      </c>
      <c r="D525" s="154" t="s">
        <v>1068</v>
      </c>
      <c r="E525" s="154">
        <v>13</v>
      </c>
      <c r="F525" s="154">
        <v>6</v>
      </c>
      <c r="G525" s="154"/>
      <c r="H525" s="154"/>
      <c r="I525" s="154">
        <f>SUM(Table113[[#This Row],[P E M]:[C E F]])</f>
        <v>19</v>
      </c>
      <c r="J525" s="161" t="str">
        <f>IF(Table113[[#This Row],[T E]]&gt;=101,"Large",IF(Table113[[#This Row],[T E]]&gt;=51,"Medium",IF(Table113[[#This Row],[T E]]&gt;=11,"Small","Micro")))</f>
        <v>Small</v>
      </c>
      <c r="K525" s="154" t="s">
        <v>1079</v>
      </c>
      <c r="L525" s="154">
        <v>13</v>
      </c>
      <c r="M525" s="157">
        <v>6</v>
      </c>
      <c r="N525" s="159">
        <f>Table113[[#This Row],[Small Holders
M]]+Table113[[#This Row],[Small Holder 
F]]</f>
        <v>19</v>
      </c>
      <c r="O525" s="159" t="s">
        <v>1070</v>
      </c>
    </row>
    <row r="526" spans="1:15" ht="16.5" customHeight="1" x14ac:dyDescent="0.5">
      <c r="A526" s="154" t="s">
        <v>1882</v>
      </c>
      <c r="B526" s="153">
        <v>525</v>
      </c>
      <c r="C526" s="155" t="s">
        <v>75</v>
      </c>
      <c r="D526" s="154" t="s">
        <v>1068</v>
      </c>
      <c r="E526" s="154">
        <v>12</v>
      </c>
      <c r="F526" s="154">
        <v>3</v>
      </c>
      <c r="G526" s="154"/>
      <c r="H526" s="154"/>
      <c r="I526" s="154">
        <f>SUM(Table113[[#This Row],[P E M]:[C E F]])</f>
        <v>15</v>
      </c>
      <c r="J526" s="161" t="str">
        <f>IF(Table113[[#This Row],[T E]]&gt;=101,"Large",IF(Table113[[#This Row],[T E]]&gt;=51,"Medium",IF(Table113[[#This Row],[T E]]&gt;=11,"Small","Micro")))</f>
        <v>Small</v>
      </c>
      <c r="K526" s="154" t="s">
        <v>1381</v>
      </c>
      <c r="L526" s="154">
        <v>12</v>
      </c>
      <c r="M526" s="157">
        <v>3</v>
      </c>
      <c r="N526" s="159">
        <f>Table113[[#This Row],[Small Holders
M]]+Table113[[#This Row],[Small Holder 
F]]</f>
        <v>15</v>
      </c>
      <c r="O526" s="159" t="s">
        <v>1070</v>
      </c>
    </row>
    <row r="527" spans="1:15" ht="16.5" customHeight="1" x14ac:dyDescent="0.5">
      <c r="A527" s="154" t="s">
        <v>1903</v>
      </c>
      <c r="B527" s="153">
        <v>526</v>
      </c>
      <c r="C527" s="155" t="s">
        <v>75</v>
      </c>
      <c r="D527" s="154" t="s">
        <v>1068</v>
      </c>
      <c r="E527" s="154">
        <v>15</v>
      </c>
      <c r="F527" s="154">
        <v>2</v>
      </c>
      <c r="G527" s="154"/>
      <c r="H527" s="154"/>
      <c r="I527" s="154">
        <f>SUM(Table113[[#This Row],[P E M]:[C E F]])</f>
        <v>17</v>
      </c>
      <c r="J527" s="161" t="str">
        <f>IF(Table113[[#This Row],[T E]]&gt;=101,"Large",IF(Table113[[#This Row],[T E]]&gt;=51,"Medium",IF(Table113[[#This Row],[T E]]&gt;=11,"Small","Micro")))</f>
        <v>Small</v>
      </c>
      <c r="K527" s="154" t="s">
        <v>1221</v>
      </c>
      <c r="L527" s="154">
        <v>15</v>
      </c>
      <c r="M527" s="157">
        <v>2</v>
      </c>
      <c r="N527" s="159">
        <f>Table113[[#This Row],[Small Holders
M]]+Table113[[#This Row],[Small Holder 
F]]</f>
        <v>17</v>
      </c>
      <c r="O527" s="159" t="s">
        <v>1070</v>
      </c>
    </row>
    <row r="528" spans="1:15" ht="16.5" customHeight="1" x14ac:dyDescent="0.5">
      <c r="A528" s="154" t="s">
        <v>2010</v>
      </c>
      <c r="B528" s="153">
        <v>527</v>
      </c>
      <c r="C528" s="155" t="s">
        <v>75</v>
      </c>
      <c r="D528" s="154" t="s">
        <v>1068</v>
      </c>
      <c r="E528" s="154">
        <v>12</v>
      </c>
      <c r="F528" s="154">
        <v>2</v>
      </c>
      <c r="G528" s="154"/>
      <c r="H528" s="154"/>
      <c r="I528" s="154">
        <f>SUM(Table113[[#This Row],[P E M]:[C E F]])</f>
        <v>14</v>
      </c>
      <c r="J528" s="161" t="str">
        <f>IF(Table113[[#This Row],[T E]]&gt;=101,"Large",IF(Table113[[#This Row],[T E]]&gt;=51,"Medium",IF(Table113[[#This Row],[T E]]&gt;=11,"Small","Micro")))</f>
        <v>Small</v>
      </c>
      <c r="K528" s="154" t="s">
        <v>1424</v>
      </c>
      <c r="L528" s="154">
        <v>12</v>
      </c>
      <c r="M528" s="157">
        <v>2</v>
      </c>
      <c r="N528" s="159">
        <f>Table113[[#This Row],[Small Holders
M]]+Table113[[#This Row],[Small Holder 
F]]</f>
        <v>14</v>
      </c>
      <c r="O528" s="159" t="s">
        <v>1070</v>
      </c>
    </row>
    <row r="529" spans="1:15" ht="16.5" customHeight="1" x14ac:dyDescent="0.5">
      <c r="A529" s="154" t="s">
        <v>2023</v>
      </c>
      <c r="B529" s="153">
        <v>528</v>
      </c>
      <c r="C529" s="155" t="s">
        <v>75</v>
      </c>
      <c r="D529" s="154" t="s">
        <v>1068</v>
      </c>
      <c r="E529" s="154">
        <v>10</v>
      </c>
      <c r="F529" s="154">
        <v>2</v>
      </c>
      <c r="G529" s="154"/>
      <c r="H529" s="154"/>
      <c r="I529" s="154">
        <f>SUM(Table113[[#This Row],[P E M]:[C E F]])</f>
        <v>12</v>
      </c>
      <c r="J529" s="161" t="str">
        <f>IF(Table113[[#This Row],[T E]]&gt;=101,"Large",IF(Table113[[#This Row],[T E]]&gt;=51,"Medium",IF(Table113[[#This Row],[T E]]&gt;=11,"Small","Micro")))</f>
        <v>Small</v>
      </c>
      <c r="K529" s="154" t="s">
        <v>1434</v>
      </c>
      <c r="L529" s="154">
        <v>10</v>
      </c>
      <c r="M529" s="157">
        <v>2</v>
      </c>
      <c r="N529" s="159">
        <f>Table113[[#This Row],[Small Holders
M]]+Table113[[#This Row],[Small Holder 
F]]</f>
        <v>12</v>
      </c>
      <c r="O529" s="159" t="s">
        <v>1070</v>
      </c>
    </row>
    <row r="530" spans="1:15" ht="16.5" customHeight="1" x14ac:dyDescent="0.5">
      <c r="A530" s="154" t="s">
        <v>2034</v>
      </c>
      <c r="B530" s="153">
        <v>529</v>
      </c>
      <c r="C530" s="155" t="s">
        <v>75</v>
      </c>
      <c r="D530" s="154" t="s">
        <v>1068</v>
      </c>
      <c r="E530" s="154">
        <v>14</v>
      </c>
      <c r="F530" s="154">
        <v>3</v>
      </c>
      <c r="G530" s="154"/>
      <c r="H530" s="154"/>
      <c r="I530" s="154">
        <f>SUM(Table113[[#This Row],[P E M]:[C E F]])</f>
        <v>17</v>
      </c>
      <c r="J530" s="161" t="str">
        <f>IF(Table113[[#This Row],[T E]]&gt;=101,"Large",IF(Table113[[#This Row],[T E]]&gt;=51,"Medium",IF(Table113[[#This Row],[T E]]&gt;=11,"Small","Micro")))</f>
        <v>Small</v>
      </c>
      <c r="K530" s="154" t="s">
        <v>1118</v>
      </c>
      <c r="L530" s="154">
        <v>14</v>
      </c>
      <c r="M530" s="157">
        <v>3</v>
      </c>
      <c r="N530" s="154">
        <f>Table113[[#This Row],[Small Holders
M]]+Table113[[#This Row],[Small Holder 
F]]</f>
        <v>17</v>
      </c>
      <c r="O530" s="159" t="s">
        <v>1070</v>
      </c>
    </row>
    <row r="531" spans="1:15" ht="16.5" customHeight="1" x14ac:dyDescent="0.5">
      <c r="A531" s="154" t="s">
        <v>2117</v>
      </c>
      <c r="B531" s="153">
        <v>530</v>
      </c>
      <c r="C531" s="155" t="s">
        <v>75</v>
      </c>
      <c r="D531" s="154" t="s">
        <v>1068</v>
      </c>
      <c r="E531" s="154">
        <v>13</v>
      </c>
      <c r="F531" s="154">
        <v>6</v>
      </c>
      <c r="G531" s="154"/>
      <c r="H531" s="154"/>
      <c r="I531" s="154">
        <f>SUM(Table113[[#This Row],[P E M]:[C E F]])</f>
        <v>19</v>
      </c>
      <c r="J531" s="161" t="str">
        <f>IF(Table113[[#This Row],[T E]]&gt;=101,"Large",IF(Table113[[#This Row],[T E]]&gt;=51,"Medium",IF(Table113[[#This Row],[T E]]&gt;=11,"Small","Micro")))</f>
        <v>Small</v>
      </c>
      <c r="K531" s="154" t="s">
        <v>1079</v>
      </c>
      <c r="L531" s="154">
        <v>13</v>
      </c>
      <c r="M531" s="157">
        <v>6</v>
      </c>
      <c r="N531" s="159">
        <f>Table113[[#This Row],[Small Holders
M]]+Table113[[#This Row],[Small Holder 
F]]</f>
        <v>19</v>
      </c>
      <c r="O531" s="159" t="s">
        <v>1070</v>
      </c>
    </row>
    <row r="532" spans="1:15" ht="16.5" customHeight="1" x14ac:dyDescent="0.5">
      <c r="A532" s="154" t="s">
        <v>1439</v>
      </c>
      <c r="B532" s="153">
        <v>531</v>
      </c>
      <c r="C532" s="155" t="s">
        <v>1094</v>
      </c>
      <c r="D532" s="154" t="s">
        <v>1074</v>
      </c>
      <c r="E532" s="154"/>
      <c r="F532" s="154">
        <v>8</v>
      </c>
      <c r="G532" s="154"/>
      <c r="H532" s="154">
        <v>3</v>
      </c>
      <c r="I532" s="154">
        <f>SUM(Table113[[#This Row],[P E M]:[C E F]])</f>
        <v>11</v>
      </c>
      <c r="J532" s="161" t="str">
        <f>IF(Table113[[#This Row],[T E]]&gt;=101,"Large",IF(Table113[[#This Row],[T E]]&gt;=51,"Medium",IF(Table113[[#This Row],[T E]]&gt;=11,"Small","Micro")))</f>
        <v>Small</v>
      </c>
      <c r="K532" s="154" t="s">
        <v>1124</v>
      </c>
      <c r="L532" s="154"/>
      <c r="M532" s="157">
        <v>11</v>
      </c>
      <c r="N532" s="159">
        <f>Table113[[#This Row],[Small Holders
M]]+Table113[[#This Row],[Small Holder 
F]]</f>
        <v>11</v>
      </c>
      <c r="O532" s="159" t="s">
        <v>1095</v>
      </c>
    </row>
    <row r="533" spans="1:15" ht="16.5" customHeight="1" x14ac:dyDescent="0.5">
      <c r="A533" s="154" t="s">
        <v>1452</v>
      </c>
      <c r="B533" s="153">
        <v>532</v>
      </c>
      <c r="C533" s="155" t="s">
        <v>1094</v>
      </c>
      <c r="D533" s="154" t="s">
        <v>1074</v>
      </c>
      <c r="E533" s="154"/>
      <c r="F533" s="154">
        <v>25</v>
      </c>
      <c r="G533" s="154"/>
      <c r="H533" s="154"/>
      <c r="I533" s="154">
        <f>SUM(Table113[[#This Row],[P E M]:[C E F]])</f>
        <v>25</v>
      </c>
      <c r="J533" s="161" t="str">
        <f>IF(Table113[[#This Row],[T E]]&gt;=101,"Large",IF(Table113[[#This Row],[T E]]&gt;=51,"Medium",IF(Table113[[#This Row],[T E]]&gt;=11,"Small","Micro")))</f>
        <v>Small</v>
      </c>
      <c r="K533" s="154" t="s">
        <v>1145</v>
      </c>
      <c r="L533" s="154"/>
      <c r="M533" s="157">
        <v>25</v>
      </c>
      <c r="N533" s="159">
        <f>Table113[[#This Row],[Small Holders
M]]+Table113[[#This Row],[Small Holder 
F]]</f>
        <v>25</v>
      </c>
      <c r="O533" s="159" t="s">
        <v>1095</v>
      </c>
    </row>
    <row r="534" spans="1:15" ht="16.5" customHeight="1" x14ac:dyDescent="0.5">
      <c r="A534" s="154" t="s">
        <v>1651</v>
      </c>
      <c r="B534" s="153">
        <v>533</v>
      </c>
      <c r="C534" s="155" t="s">
        <v>1094</v>
      </c>
      <c r="D534" s="154" t="s">
        <v>1074</v>
      </c>
      <c r="E534" s="154"/>
      <c r="F534" s="154">
        <v>11</v>
      </c>
      <c r="G534" s="154"/>
      <c r="H534" s="154"/>
      <c r="I534" s="154">
        <f>SUM(Table113[[#This Row],[P E M]:[C E F]])</f>
        <v>11</v>
      </c>
      <c r="J534" s="161" t="str">
        <f>IF(Table113[[#This Row],[T E]]&gt;=101,"Large",IF(Table113[[#This Row],[T E]]&gt;=51,"Medium",IF(Table113[[#This Row],[T E]]&gt;=11,"Small","Micro")))</f>
        <v>Small</v>
      </c>
      <c r="K534" s="154" t="s">
        <v>1122</v>
      </c>
      <c r="L534" s="154"/>
      <c r="M534" s="157">
        <v>11</v>
      </c>
      <c r="N534" s="159">
        <f>Table113[[#This Row],[Small Holders
M]]+Table113[[#This Row],[Small Holder 
F]]</f>
        <v>11</v>
      </c>
      <c r="O534" s="159" t="s">
        <v>1095</v>
      </c>
    </row>
    <row r="535" spans="1:15" ht="16.5" customHeight="1" x14ac:dyDescent="0.5">
      <c r="A535" s="154" t="s">
        <v>1777</v>
      </c>
      <c r="B535" s="153">
        <v>534</v>
      </c>
      <c r="C535" s="155" t="s">
        <v>1094</v>
      </c>
      <c r="D535" s="154" t="s">
        <v>1074</v>
      </c>
      <c r="E535" s="154"/>
      <c r="F535" s="154">
        <v>15</v>
      </c>
      <c r="G535" s="154"/>
      <c r="H535" s="154"/>
      <c r="I535" s="154">
        <f>SUM(Table113[[#This Row],[P E M]:[C E F]])</f>
        <v>15</v>
      </c>
      <c r="J535" s="161" t="str">
        <f>IF(Table113[[#This Row],[T E]]&gt;=101,"Large",IF(Table113[[#This Row],[T E]]&gt;=51,"Medium",IF(Table113[[#This Row],[T E]]&gt;=11,"Small","Micro")))</f>
        <v>Small</v>
      </c>
      <c r="K535" s="154" t="s">
        <v>1436</v>
      </c>
      <c r="L535" s="154"/>
      <c r="M535" s="157">
        <v>15</v>
      </c>
      <c r="N535" s="154">
        <f>Table113[[#This Row],[Small Holders
M]]+Table113[[#This Row],[Small Holder 
F]]</f>
        <v>15</v>
      </c>
      <c r="O535" s="159" t="s">
        <v>1095</v>
      </c>
    </row>
    <row r="536" spans="1:15" ht="16.5" customHeight="1" x14ac:dyDescent="0.5">
      <c r="A536" s="154" t="s">
        <v>2094</v>
      </c>
      <c r="B536" s="153">
        <v>535</v>
      </c>
      <c r="C536" s="155" t="s">
        <v>1094</v>
      </c>
      <c r="D536" s="154" t="s">
        <v>1074</v>
      </c>
      <c r="E536" s="154"/>
      <c r="F536" s="154">
        <v>22</v>
      </c>
      <c r="G536" s="154"/>
      <c r="H536" s="154"/>
      <c r="I536" s="154">
        <f>SUM(Table113[[#This Row],[P E M]:[C E F]])</f>
        <v>22</v>
      </c>
      <c r="J536" s="161" t="str">
        <f>IF(Table113[[#This Row],[T E]]&gt;=101,"Large",IF(Table113[[#This Row],[T E]]&gt;=51,"Medium",IF(Table113[[#This Row],[T E]]&gt;=11,"Small","Micro")))</f>
        <v>Small</v>
      </c>
      <c r="K536" s="154" t="s">
        <v>1204</v>
      </c>
      <c r="L536" s="154"/>
      <c r="M536" s="157">
        <v>22</v>
      </c>
      <c r="N536" s="154">
        <f>Table113[[#This Row],[Small Holders
M]]+Table113[[#This Row],[Small Holder 
F]]</f>
        <v>22</v>
      </c>
      <c r="O536" s="159" t="s">
        <v>1095</v>
      </c>
    </row>
    <row r="537" spans="1:15" ht="16.5" customHeight="1" x14ac:dyDescent="0.5">
      <c r="A537" s="154" t="s">
        <v>2098</v>
      </c>
      <c r="B537" s="153">
        <v>536</v>
      </c>
      <c r="C537" s="155" t="s">
        <v>1094</v>
      </c>
      <c r="D537" s="154" t="s">
        <v>1074</v>
      </c>
      <c r="E537" s="154"/>
      <c r="F537" s="154">
        <v>13</v>
      </c>
      <c r="G537" s="154"/>
      <c r="H537" s="154"/>
      <c r="I537" s="154">
        <f>SUM(Table113[[#This Row],[P E M]:[C E F]])</f>
        <v>13</v>
      </c>
      <c r="J537" s="161" t="str">
        <f>IF(Table113[[#This Row],[T E]]&gt;=101,"Large",IF(Table113[[#This Row],[T E]]&gt;=51,"Medium",IF(Table113[[#This Row],[T E]]&gt;=11,"Small","Micro")))</f>
        <v>Small</v>
      </c>
      <c r="K537" s="154" t="s">
        <v>1124</v>
      </c>
      <c r="L537" s="154"/>
      <c r="M537" s="157">
        <v>13</v>
      </c>
      <c r="N537" s="159">
        <f>Table113[[#This Row],[Small Holders
M]]+Table113[[#This Row],[Small Holder 
F]]</f>
        <v>13</v>
      </c>
      <c r="O537" s="159" t="s">
        <v>1095</v>
      </c>
    </row>
    <row r="538" spans="1:15" ht="16.5" customHeight="1" x14ac:dyDescent="0.5">
      <c r="A538" s="154" t="s">
        <v>2141</v>
      </c>
      <c r="B538" s="153">
        <v>537</v>
      </c>
      <c r="C538" s="155" t="s">
        <v>1094</v>
      </c>
      <c r="D538" s="154" t="s">
        <v>1074</v>
      </c>
      <c r="E538" s="154"/>
      <c r="F538" s="154">
        <v>23</v>
      </c>
      <c r="G538" s="154"/>
      <c r="H538" s="154"/>
      <c r="I538" s="154">
        <f>SUM(Table113[[#This Row],[P E M]:[C E F]])</f>
        <v>23</v>
      </c>
      <c r="J538" s="161" t="str">
        <f>IF(Table113[[#This Row],[T E]]&gt;=101,"Large",IF(Table113[[#This Row],[T E]]&gt;=51,"Medium",IF(Table113[[#This Row],[T E]]&gt;=11,"Small","Micro")))</f>
        <v>Small</v>
      </c>
      <c r="K538" s="154" t="s">
        <v>1145</v>
      </c>
      <c r="L538" s="154"/>
      <c r="M538" s="157">
        <v>23</v>
      </c>
      <c r="N538" s="159">
        <f>Table113[[#This Row],[Small Holders
M]]+Table113[[#This Row],[Small Holder 
F]]</f>
        <v>23</v>
      </c>
      <c r="O538" s="159" t="s">
        <v>1095</v>
      </c>
    </row>
    <row r="539" spans="1:15" ht="16.5" customHeight="1" x14ac:dyDescent="0.5">
      <c r="A539" s="154" t="s">
        <v>2196</v>
      </c>
      <c r="B539" s="153">
        <v>538</v>
      </c>
      <c r="C539" s="155" t="s">
        <v>1094</v>
      </c>
      <c r="D539" s="154" t="s">
        <v>1074</v>
      </c>
      <c r="E539" s="154"/>
      <c r="F539" s="154">
        <v>21</v>
      </c>
      <c r="G539" s="154"/>
      <c r="H539" s="154"/>
      <c r="I539" s="154">
        <f>SUM(Table113[[#This Row],[P E M]:[C E F]])</f>
        <v>21</v>
      </c>
      <c r="J539" s="161" t="str">
        <f>IF(Table113[[#This Row],[T E]]&gt;=101,"Large",IF(Table113[[#This Row],[T E]]&gt;=51,"Medium",IF(Table113[[#This Row],[T E]]&gt;=11,"Small","Micro")))</f>
        <v>Small</v>
      </c>
      <c r="K539" s="154" t="s">
        <v>1122</v>
      </c>
      <c r="L539" s="154"/>
      <c r="M539" s="157">
        <v>21</v>
      </c>
      <c r="N539" s="159">
        <f>Table113[[#This Row],[Small Holders
M]]+Table113[[#This Row],[Small Holder 
F]]</f>
        <v>21</v>
      </c>
      <c r="O539" s="159" t="s">
        <v>1095</v>
      </c>
    </row>
    <row r="540" spans="1:15" ht="16.5" customHeight="1" x14ac:dyDescent="0.5">
      <c r="A540" s="154" t="s">
        <v>2224</v>
      </c>
      <c r="B540" s="153">
        <v>539</v>
      </c>
      <c r="C540" s="155" t="s">
        <v>1094</v>
      </c>
      <c r="D540" s="154" t="s">
        <v>1074</v>
      </c>
      <c r="E540" s="154"/>
      <c r="F540" s="154">
        <v>15</v>
      </c>
      <c r="G540" s="154"/>
      <c r="H540" s="154"/>
      <c r="I540" s="154">
        <f>SUM(Table113[[#This Row],[P E M]:[C E F]])</f>
        <v>15</v>
      </c>
      <c r="J540" s="161" t="str">
        <f>IF(Table113[[#This Row],[T E]]&gt;=101,"Large",IF(Table113[[#This Row],[T E]]&gt;=51,"Medium",IF(Table113[[#This Row],[T E]]&gt;=11,"Small","Micro")))</f>
        <v>Small</v>
      </c>
      <c r="K540" s="154" t="s">
        <v>1436</v>
      </c>
      <c r="L540" s="154"/>
      <c r="M540" s="157">
        <v>15</v>
      </c>
      <c r="N540" s="159">
        <f>Table113[[#This Row],[Small Holders
M]]+Table113[[#This Row],[Small Holder 
F]]</f>
        <v>15</v>
      </c>
      <c r="O540" s="159" t="s">
        <v>1095</v>
      </c>
    </row>
    <row r="541" spans="1:15" ht="16.5" customHeight="1" x14ac:dyDescent="0.5">
      <c r="A541" s="154" t="s">
        <v>1690</v>
      </c>
      <c r="B541" s="153">
        <v>540</v>
      </c>
      <c r="C541" s="155" t="s">
        <v>75</v>
      </c>
      <c r="D541" s="154" t="s">
        <v>1068</v>
      </c>
      <c r="E541" s="154">
        <v>15</v>
      </c>
      <c r="F541" s="154">
        <v>1</v>
      </c>
      <c r="G541" s="154"/>
      <c r="H541" s="154"/>
      <c r="I541" s="154">
        <f>SUM(Table113[[#This Row],[P E M]:[C E F]])</f>
        <v>16</v>
      </c>
      <c r="J541" s="161" t="str">
        <f>IF(Table113[[#This Row],[T E]]&gt;=101,"Large",IF(Table113[[#This Row],[T E]]&gt;=51,"Medium",IF(Table113[[#This Row],[T E]]&gt;=11,"Small","Micro")))</f>
        <v>Small</v>
      </c>
      <c r="K541" s="154" t="s">
        <v>1381</v>
      </c>
      <c r="L541" s="154">
        <v>15</v>
      </c>
      <c r="M541" s="157">
        <v>1</v>
      </c>
      <c r="N541" s="159">
        <f>Table113[[#This Row],[Small Holders
M]]+Table113[[#This Row],[Small Holder 
F]]</f>
        <v>16</v>
      </c>
      <c r="O541" s="159" t="s">
        <v>1070</v>
      </c>
    </row>
    <row r="542" spans="1:15" ht="16.5" customHeight="1" x14ac:dyDescent="0.5">
      <c r="A542" s="154" t="s">
        <v>1742</v>
      </c>
      <c r="B542" s="153">
        <v>541</v>
      </c>
      <c r="C542" s="155" t="s">
        <v>75</v>
      </c>
      <c r="D542" s="154" t="s">
        <v>1068</v>
      </c>
      <c r="E542" s="154">
        <v>12</v>
      </c>
      <c r="F542" s="154">
        <v>4</v>
      </c>
      <c r="G542" s="154"/>
      <c r="H542" s="154"/>
      <c r="I542" s="154">
        <f>SUM(Table113[[#This Row],[P E M]:[C E F]])</f>
        <v>16</v>
      </c>
      <c r="J542" s="161" t="str">
        <f>IF(Table113[[#This Row],[T E]]&gt;=101,"Large",IF(Table113[[#This Row],[T E]]&gt;=51,"Medium",IF(Table113[[#This Row],[T E]]&gt;=11,"Small","Micro")))</f>
        <v>Small</v>
      </c>
      <c r="K542" s="154" t="s">
        <v>1221</v>
      </c>
      <c r="L542" s="154">
        <v>12</v>
      </c>
      <c r="M542" s="157">
        <v>4</v>
      </c>
      <c r="N542" s="159">
        <f>Table113[[#This Row],[Small Holders
M]]+Table113[[#This Row],[Small Holder 
F]]</f>
        <v>16</v>
      </c>
      <c r="O542" s="159" t="s">
        <v>1070</v>
      </c>
    </row>
    <row r="543" spans="1:15" ht="16.5" customHeight="1" x14ac:dyDescent="0.5">
      <c r="A543" s="154" t="s">
        <v>1914</v>
      </c>
      <c r="B543" s="153">
        <v>542</v>
      </c>
      <c r="C543" s="155" t="s">
        <v>1094</v>
      </c>
      <c r="D543" s="154" t="s">
        <v>1074</v>
      </c>
      <c r="E543" s="154"/>
      <c r="F543" s="163">
        <v>35</v>
      </c>
      <c r="G543" s="154"/>
      <c r="H543" s="154"/>
      <c r="I543" s="154">
        <f>SUM(Table113[[#This Row],[P E M]:[C E F]])</f>
        <v>35</v>
      </c>
      <c r="J543" s="161" t="str">
        <f>IF(Table113[[#This Row],[T E]]&gt;=101,"Large",IF(Table113[[#This Row],[T E]]&gt;=51,"Medium",IF(Table113[[#This Row],[T E]]&gt;=11,"Small","Micro")))</f>
        <v>Small</v>
      </c>
      <c r="K543" s="154" t="s">
        <v>1204</v>
      </c>
      <c r="L543" s="154"/>
      <c r="M543" s="235">
        <v>35</v>
      </c>
      <c r="N543" s="159">
        <f>Table113[[#This Row],[Small Holders
M]]+Table113[[#This Row],[Small Holder 
F]]</f>
        <v>35</v>
      </c>
      <c r="O543" s="159" t="s">
        <v>1095</v>
      </c>
    </row>
    <row r="544" spans="1:15" ht="16.5" customHeight="1" x14ac:dyDescent="0.5">
      <c r="A544" s="154" t="s">
        <v>2238</v>
      </c>
      <c r="B544" s="153">
        <v>543</v>
      </c>
      <c r="C544" s="155" t="s">
        <v>1094</v>
      </c>
      <c r="D544" s="154" t="s">
        <v>1074</v>
      </c>
      <c r="E544" s="154"/>
      <c r="F544" s="163">
        <v>28</v>
      </c>
      <c r="G544" s="154"/>
      <c r="H544" s="154"/>
      <c r="I544" s="154">
        <f>SUM(Table113[[#This Row],[P E M]:[C E F]])</f>
        <v>28</v>
      </c>
      <c r="J544" s="161" t="str">
        <f>IF(Table113[[#This Row],[T E]]&gt;=101,"Large",IF(Table113[[#This Row],[T E]]&gt;=51,"Medium",IF(Table113[[#This Row],[T E]]&gt;=11,"Small","Micro")))</f>
        <v>Small</v>
      </c>
      <c r="K544" s="154" t="s">
        <v>1124</v>
      </c>
      <c r="L544" s="154"/>
      <c r="M544" s="235">
        <v>28</v>
      </c>
      <c r="N544" s="159">
        <f>Table113[[#This Row],[Small Holders
M]]+Table113[[#This Row],[Small Holder 
F]]</f>
        <v>28</v>
      </c>
      <c r="O544" s="159" t="s">
        <v>1095</v>
      </c>
    </row>
    <row r="545" spans="1:15" ht="16.5" customHeight="1" x14ac:dyDescent="0.5">
      <c r="A545" s="154" t="s">
        <v>2156</v>
      </c>
      <c r="B545" s="153">
        <v>544</v>
      </c>
      <c r="C545" s="155" t="s">
        <v>1094</v>
      </c>
      <c r="D545" s="154" t="s">
        <v>1074</v>
      </c>
      <c r="E545" s="154"/>
      <c r="F545" s="163">
        <v>36</v>
      </c>
      <c r="G545" s="154"/>
      <c r="H545" s="154"/>
      <c r="I545" s="154">
        <f>SUM(Table113[[#This Row],[P E M]:[C E F]])</f>
        <v>36</v>
      </c>
      <c r="J545" s="161" t="str">
        <f>IF(Table113[[#This Row],[T E]]&gt;=101,"Large",IF(Table113[[#This Row],[T E]]&gt;=51,"Medium",IF(Table113[[#This Row],[T E]]&gt;=11,"Small","Micro")))</f>
        <v>Small</v>
      </c>
      <c r="K545" s="154" t="s">
        <v>1145</v>
      </c>
      <c r="L545" s="154"/>
      <c r="M545" s="235">
        <v>36</v>
      </c>
      <c r="N545" s="159">
        <f>Table113[[#This Row],[Small Holders
M]]+Table113[[#This Row],[Small Holder 
F]]</f>
        <v>36</v>
      </c>
      <c r="O545" s="159" t="s">
        <v>1095</v>
      </c>
    </row>
    <row r="546" spans="1:15" ht="16.5" customHeight="1" x14ac:dyDescent="0.5">
      <c r="A546" s="154" t="s">
        <v>2112</v>
      </c>
      <c r="B546" s="153">
        <v>545</v>
      </c>
      <c r="C546" s="155" t="s">
        <v>1094</v>
      </c>
      <c r="D546" s="154" t="s">
        <v>1074</v>
      </c>
      <c r="E546" s="154"/>
      <c r="F546" s="163">
        <v>14</v>
      </c>
      <c r="G546" s="154"/>
      <c r="H546" s="154"/>
      <c r="I546" s="154">
        <f>SUM(Table113[[#This Row],[P E M]:[C E F]])</f>
        <v>14</v>
      </c>
      <c r="J546" s="161" t="str">
        <f>IF(Table113[[#This Row],[T E]]&gt;=101,"Large",IF(Table113[[#This Row],[T E]]&gt;=51,"Medium",IF(Table113[[#This Row],[T E]]&gt;=11,"Small","Micro")))</f>
        <v>Small</v>
      </c>
      <c r="K546" s="154" t="s">
        <v>1122</v>
      </c>
      <c r="L546" s="154"/>
      <c r="M546" s="235">
        <v>14</v>
      </c>
      <c r="N546" s="159">
        <f>Table113[[#This Row],[Small Holders
M]]+Table113[[#This Row],[Small Holder 
F]]</f>
        <v>14</v>
      </c>
      <c r="O546" s="159" t="s">
        <v>1095</v>
      </c>
    </row>
    <row r="547" spans="1:15" ht="16.5" customHeight="1" x14ac:dyDescent="0.5">
      <c r="A547" s="154" t="s">
        <v>1637</v>
      </c>
      <c r="B547" s="153">
        <v>546</v>
      </c>
      <c r="C547" s="155" t="s">
        <v>1094</v>
      </c>
      <c r="D547" s="154" t="s">
        <v>1074</v>
      </c>
      <c r="E547" s="154"/>
      <c r="F547" s="163">
        <v>23</v>
      </c>
      <c r="G547" s="154"/>
      <c r="H547" s="154"/>
      <c r="I547" s="154">
        <f>SUM(Table113[[#This Row],[P E M]:[C E F]])</f>
        <v>23</v>
      </c>
      <c r="J547" s="161" t="str">
        <f>IF(Table113[[#This Row],[T E]]&gt;=101,"Large",IF(Table113[[#This Row],[T E]]&gt;=51,"Medium",IF(Table113[[#This Row],[T E]]&gt;=11,"Small","Micro")))</f>
        <v>Small</v>
      </c>
      <c r="K547" s="154" t="s">
        <v>1436</v>
      </c>
      <c r="L547" s="154"/>
      <c r="M547" s="235">
        <v>23</v>
      </c>
      <c r="N547" s="159">
        <f>Table113[[#This Row],[Small Holders
M]]+Table113[[#This Row],[Small Holder 
F]]</f>
        <v>23</v>
      </c>
      <c r="O547" s="159" t="s">
        <v>1095</v>
      </c>
    </row>
    <row r="548" spans="1:15" ht="16.5" customHeight="1" x14ac:dyDescent="0.5">
      <c r="A548" s="154" t="s">
        <v>2093</v>
      </c>
      <c r="B548" s="153">
        <v>547</v>
      </c>
      <c r="C548" s="155" t="s">
        <v>1094</v>
      </c>
      <c r="D548" s="154" t="s">
        <v>1074</v>
      </c>
      <c r="E548" s="154"/>
      <c r="F548" s="163">
        <v>11</v>
      </c>
      <c r="G548" s="154"/>
      <c r="H548" s="154"/>
      <c r="I548" s="154">
        <f>SUM(Table113[[#This Row],[P E M]:[C E F]])</f>
        <v>11</v>
      </c>
      <c r="J548" s="161" t="str">
        <f>IF(Table113[[#This Row],[T E]]&gt;=101,"Large",IF(Table113[[#This Row],[T E]]&gt;=51,"Medium",IF(Table113[[#This Row],[T E]]&gt;=11,"Small","Micro")))</f>
        <v>Small</v>
      </c>
      <c r="K548" s="154" t="s">
        <v>1204</v>
      </c>
      <c r="L548" s="154"/>
      <c r="M548" s="235">
        <v>11</v>
      </c>
      <c r="N548" s="154">
        <f>Table113[[#This Row],[Small Holders
M]]+Table113[[#This Row],[Small Holder 
F]]</f>
        <v>11</v>
      </c>
      <c r="O548" s="159" t="s">
        <v>1095</v>
      </c>
    </row>
    <row r="549" spans="1:15" ht="16.5" customHeight="1" x14ac:dyDescent="0.5">
      <c r="A549" s="154" t="s">
        <v>2111</v>
      </c>
      <c r="B549" s="153">
        <v>548</v>
      </c>
      <c r="C549" s="155" t="s">
        <v>1094</v>
      </c>
      <c r="D549" s="154" t="s">
        <v>1074</v>
      </c>
      <c r="E549" s="154"/>
      <c r="F549" s="163">
        <v>22</v>
      </c>
      <c r="G549" s="154"/>
      <c r="H549" s="154"/>
      <c r="I549" s="154">
        <f>SUM(Table113[[#This Row],[P E M]:[C E F]])</f>
        <v>22</v>
      </c>
      <c r="J549" s="161" t="str">
        <f>IF(Table113[[#This Row],[T E]]&gt;=101,"Large",IF(Table113[[#This Row],[T E]]&gt;=51,"Medium",IF(Table113[[#This Row],[T E]]&gt;=11,"Small","Micro")))</f>
        <v>Small</v>
      </c>
      <c r="K549" s="154" t="s">
        <v>1124</v>
      </c>
      <c r="L549" s="154"/>
      <c r="M549" s="235">
        <v>22</v>
      </c>
      <c r="N549" s="159">
        <f>Table113[[#This Row],[Small Holders
M]]+Table113[[#This Row],[Small Holder 
F]]</f>
        <v>22</v>
      </c>
      <c r="O549" s="159" t="s">
        <v>1095</v>
      </c>
    </row>
    <row r="550" spans="1:15" ht="16.5" customHeight="1" x14ac:dyDescent="0.5">
      <c r="A550" s="154" t="s">
        <v>1913</v>
      </c>
      <c r="B550" s="153">
        <v>549</v>
      </c>
      <c r="C550" s="155" t="s">
        <v>75</v>
      </c>
      <c r="D550" s="154" t="s">
        <v>1068</v>
      </c>
      <c r="E550" s="154">
        <v>13</v>
      </c>
      <c r="F550" s="154">
        <v>3</v>
      </c>
      <c r="G550" s="154"/>
      <c r="H550" s="154"/>
      <c r="I550" s="154">
        <f>SUM(Table113[[#This Row],[P E M]:[C E F]])</f>
        <v>16</v>
      </c>
      <c r="J550" s="154" t="str">
        <f>IF(Table113[[#This Row],[T E]]&gt;=101,"Large",IF(Table113[[#This Row],[T E]]&gt;=51,"Medium",IF(Table113[[#This Row],[T E]]&gt;=11,"Small","Micro")))</f>
        <v>Small</v>
      </c>
      <c r="K550" s="154" t="s">
        <v>1434</v>
      </c>
      <c r="L550" s="154">
        <v>13</v>
      </c>
      <c r="M550" s="157">
        <v>3</v>
      </c>
      <c r="N550" s="159">
        <f>Table113[[#This Row],[Small Holders
M]]+Table113[[#This Row],[Small Holder 
F]]</f>
        <v>16</v>
      </c>
      <c r="O550" s="159" t="s">
        <v>1066</v>
      </c>
    </row>
    <row r="551" spans="1:15" ht="16.5" customHeight="1" x14ac:dyDescent="0.5">
      <c r="A551" s="154" t="s">
        <v>1927</v>
      </c>
      <c r="B551" s="153">
        <v>550</v>
      </c>
      <c r="C551" s="155" t="s">
        <v>75</v>
      </c>
      <c r="D551" s="154" t="s">
        <v>1068</v>
      </c>
      <c r="E551" s="154">
        <v>9</v>
      </c>
      <c r="F551" s="154">
        <v>6</v>
      </c>
      <c r="G551" s="154"/>
      <c r="H551" s="154"/>
      <c r="I551" s="154">
        <f>SUM(Table113[[#This Row],[P E M]:[C E F]])</f>
        <v>15</v>
      </c>
      <c r="J551" s="154" t="str">
        <f>IF(Table113[[#This Row],[T E]]&gt;=101,"Large",IF(Table113[[#This Row],[T E]]&gt;=51,"Medium",IF(Table113[[#This Row],[T E]]&gt;=11,"Small","Micro")))</f>
        <v>Small</v>
      </c>
      <c r="K551" s="154" t="s">
        <v>1118</v>
      </c>
      <c r="L551" s="154">
        <v>9</v>
      </c>
      <c r="M551" s="157">
        <v>6</v>
      </c>
      <c r="N551" s="159">
        <f>Table113[[#This Row],[Small Holders
M]]+Table113[[#This Row],[Small Holder 
F]]</f>
        <v>15</v>
      </c>
      <c r="O551" s="159" t="s">
        <v>1066</v>
      </c>
    </row>
    <row r="552" spans="1:15" ht="16.5" customHeight="1" x14ac:dyDescent="0.5">
      <c r="A552" s="154" t="s">
        <v>2296</v>
      </c>
      <c r="B552" s="153">
        <v>551</v>
      </c>
      <c r="C552" s="155" t="s">
        <v>1094</v>
      </c>
      <c r="D552" s="154" t="s">
        <v>1083</v>
      </c>
      <c r="E552" s="163">
        <v>3</v>
      </c>
      <c r="F552" s="163">
        <v>18</v>
      </c>
      <c r="G552" s="154"/>
      <c r="H552" s="154"/>
      <c r="I552" s="154">
        <f>SUM(Table113[[#This Row],[P E M]:[C E F]])</f>
        <v>21</v>
      </c>
      <c r="J552" s="154" t="str">
        <f>IF(Table113[[#This Row],[T E]]&gt;=101,"Large",IF(Table113[[#This Row],[T E]]&gt;=51,"Medium",IF(Table113[[#This Row],[T E]]&gt;=11,"Small","Micro")))</f>
        <v>Small</v>
      </c>
      <c r="K552" s="154" t="s">
        <v>1326</v>
      </c>
      <c r="L552" s="163">
        <v>3</v>
      </c>
      <c r="M552" s="235">
        <v>18</v>
      </c>
      <c r="N552" s="154">
        <f>Table113[[#This Row],[Small Holders
M]]+Table113[[#This Row],[Small Holder 
F]]</f>
        <v>21</v>
      </c>
      <c r="O552" s="159" t="s">
        <v>1070</v>
      </c>
    </row>
    <row r="553" spans="1:15" ht="16.5" customHeight="1" x14ac:dyDescent="0.5">
      <c r="A553" s="154" t="s">
        <v>1329</v>
      </c>
      <c r="B553" s="153">
        <v>552</v>
      </c>
      <c r="C553" s="155" t="s">
        <v>1094</v>
      </c>
      <c r="D553" s="154" t="s">
        <v>1083</v>
      </c>
      <c r="E553" s="163">
        <v>4</v>
      </c>
      <c r="F553" s="163">
        <v>15</v>
      </c>
      <c r="G553" s="154"/>
      <c r="H553" s="154"/>
      <c r="I553" s="154">
        <f>SUM(Table113[[#This Row],[P E M]:[C E F]])</f>
        <v>19</v>
      </c>
      <c r="J553" s="154" t="str">
        <f>IF(Table113[[#This Row],[T E]]&gt;=101,"Large",IF(Table113[[#This Row],[T E]]&gt;=51,"Medium",IF(Table113[[#This Row],[T E]]&gt;=11,"Small","Micro")))</f>
        <v>Small</v>
      </c>
      <c r="K553" s="154" t="s">
        <v>1326</v>
      </c>
      <c r="L553" s="163">
        <v>4</v>
      </c>
      <c r="M553" s="235">
        <v>15</v>
      </c>
      <c r="N553" s="159">
        <f>Table113[[#This Row],[Small Holders
M]]+Table113[[#This Row],[Small Holder 
F]]</f>
        <v>19</v>
      </c>
      <c r="O553" s="159" t="s">
        <v>1070</v>
      </c>
    </row>
    <row r="554" spans="1:15" ht="16.5" customHeight="1" x14ac:dyDescent="0.5">
      <c r="A554" s="154" t="s">
        <v>1717</v>
      </c>
      <c r="B554" s="153">
        <v>553</v>
      </c>
      <c r="C554" s="155" t="s">
        <v>1094</v>
      </c>
      <c r="D554" s="154" t="s">
        <v>1083</v>
      </c>
      <c r="E554" s="163">
        <v>0</v>
      </c>
      <c r="F554" s="163">
        <v>13</v>
      </c>
      <c r="G554" s="154"/>
      <c r="H554" s="154"/>
      <c r="I554" s="154">
        <f>SUM(Table113[[#This Row],[P E M]:[C E F]])</f>
        <v>13</v>
      </c>
      <c r="J554" s="154" t="str">
        <f>IF(Table113[[#This Row],[T E]]&gt;=101,"Large",IF(Table113[[#This Row],[T E]]&gt;=51,"Medium",IF(Table113[[#This Row],[T E]]&gt;=11,"Small","Micro")))</f>
        <v>Small</v>
      </c>
      <c r="K554" s="154" t="s">
        <v>1315</v>
      </c>
      <c r="L554" s="163">
        <v>0</v>
      </c>
      <c r="M554" s="235">
        <v>13</v>
      </c>
      <c r="N554" s="159">
        <f>Table113[[#This Row],[Small Holders
M]]+Table113[[#This Row],[Small Holder 
F]]</f>
        <v>13</v>
      </c>
      <c r="O554" s="159" t="s">
        <v>1095</v>
      </c>
    </row>
    <row r="555" spans="1:15" ht="16.5" customHeight="1" x14ac:dyDescent="0.5">
      <c r="A555" s="154" t="s">
        <v>1170</v>
      </c>
      <c r="B555" s="153">
        <v>554</v>
      </c>
      <c r="C555" s="155" t="s">
        <v>1094</v>
      </c>
      <c r="D555" s="154" t="s">
        <v>1083</v>
      </c>
      <c r="E555" s="163">
        <v>7</v>
      </c>
      <c r="F555" s="163">
        <v>16</v>
      </c>
      <c r="G555" s="154"/>
      <c r="H555" s="154"/>
      <c r="I555" s="154">
        <f>SUM(Table113[[#This Row],[P E M]:[C E F]])</f>
        <v>23</v>
      </c>
      <c r="J555" s="154" t="str">
        <f>IF(Table113[[#This Row],[T E]]&gt;=101,"Large",IF(Table113[[#This Row],[T E]]&gt;=51,"Medium",IF(Table113[[#This Row],[T E]]&gt;=11,"Small","Micro")))</f>
        <v>Small</v>
      </c>
      <c r="K555" s="154" t="s">
        <v>1114</v>
      </c>
      <c r="L555" s="163">
        <v>7</v>
      </c>
      <c r="M555" s="235">
        <v>16</v>
      </c>
      <c r="N555" s="159">
        <f>Table113[[#This Row],[Small Holders
M]]+Table113[[#This Row],[Small Holder 
F]]</f>
        <v>23</v>
      </c>
      <c r="O555" s="159" t="s">
        <v>1095</v>
      </c>
    </row>
    <row r="556" spans="1:15" ht="16.5" customHeight="1" x14ac:dyDescent="0.5">
      <c r="A556" s="154" t="s">
        <v>1325</v>
      </c>
      <c r="B556" s="153">
        <v>555</v>
      </c>
      <c r="C556" s="155" t="s">
        <v>1094</v>
      </c>
      <c r="D556" s="154" t="s">
        <v>1083</v>
      </c>
      <c r="E556" s="163">
        <v>2</v>
      </c>
      <c r="F556" s="163">
        <v>17</v>
      </c>
      <c r="G556" s="154"/>
      <c r="H556" s="154"/>
      <c r="I556" s="154">
        <f>SUM(Table113[[#This Row],[P E M]:[C E F]])</f>
        <v>19</v>
      </c>
      <c r="J556" s="154" t="str">
        <f>IF(Table113[[#This Row],[T E]]&gt;=101,"Large",IF(Table113[[#This Row],[T E]]&gt;=51,"Medium",IF(Table113[[#This Row],[T E]]&gt;=11,"Small","Micro")))</f>
        <v>Small</v>
      </c>
      <c r="K556" s="154" t="s">
        <v>1326</v>
      </c>
      <c r="L556" s="163">
        <v>2</v>
      </c>
      <c r="M556" s="235">
        <v>17</v>
      </c>
      <c r="N556" s="159">
        <f>Table113[[#This Row],[Small Holders
M]]+Table113[[#This Row],[Small Holder 
F]]</f>
        <v>19</v>
      </c>
      <c r="O556" s="159" t="s">
        <v>1095</v>
      </c>
    </row>
    <row r="557" spans="1:15" ht="16.5" customHeight="1" x14ac:dyDescent="0.5">
      <c r="A557" s="154" t="s">
        <v>1339</v>
      </c>
      <c r="B557" s="153">
        <v>556</v>
      </c>
      <c r="C557" s="155" t="s">
        <v>1094</v>
      </c>
      <c r="D557" s="154" t="s">
        <v>1083</v>
      </c>
      <c r="E557" s="163">
        <v>0</v>
      </c>
      <c r="F557" s="163">
        <v>16</v>
      </c>
      <c r="G557" s="154"/>
      <c r="H557" s="154"/>
      <c r="I557" s="154">
        <f>SUM(Table113[[#This Row],[P E M]:[C E F]])</f>
        <v>16</v>
      </c>
      <c r="J557" s="154" t="str">
        <f>IF(Table113[[#This Row],[T E]]&gt;=101,"Large",IF(Table113[[#This Row],[T E]]&gt;=51,"Medium",IF(Table113[[#This Row],[T E]]&gt;=11,"Small","Micro")))</f>
        <v>Small</v>
      </c>
      <c r="K557" s="154" t="s">
        <v>1326</v>
      </c>
      <c r="L557" s="163">
        <v>0</v>
      </c>
      <c r="M557" s="235">
        <v>16</v>
      </c>
      <c r="N557" s="154">
        <f>Table113[[#This Row],[Small Holders
M]]+Table113[[#This Row],[Small Holder 
F]]</f>
        <v>16</v>
      </c>
      <c r="O557" s="159" t="s">
        <v>1066</v>
      </c>
    </row>
    <row r="558" spans="1:15" ht="16.5" customHeight="1" x14ac:dyDescent="0.5">
      <c r="A558" s="154" t="s">
        <v>1397</v>
      </c>
      <c r="B558" s="153">
        <v>557</v>
      </c>
      <c r="C558" s="155" t="s">
        <v>1094</v>
      </c>
      <c r="D558" s="154" t="s">
        <v>1083</v>
      </c>
      <c r="E558" s="163">
        <v>4</v>
      </c>
      <c r="F558" s="163">
        <v>16</v>
      </c>
      <c r="G558" s="154"/>
      <c r="H558" s="154"/>
      <c r="I558" s="154">
        <f>SUM(Table113[[#This Row],[P E M]:[C E F]])</f>
        <v>20</v>
      </c>
      <c r="J558" s="154" t="str">
        <f>IF(Table113[[#This Row],[T E]]&gt;=101,"Large",IF(Table113[[#This Row],[T E]]&gt;=51,"Medium",IF(Table113[[#This Row],[T E]]&gt;=11,"Small","Micro")))</f>
        <v>Small</v>
      </c>
      <c r="K558" s="154" t="s">
        <v>1326</v>
      </c>
      <c r="L558" s="163">
        <v>4</v>
      </c>
      <c r="M558" s="235">
        <v>16</v>
      </c>
      <c r="N558" s="159">
        <f>Table113[[#This Row],[Small Holders
M]]+Table113[[#This Row],[Small Holder 
F]]</f>
        <v>20</v>
      </c>
      <c r="O558" s="159" t="s">
        <v>1095</v>
      </c>
    </row>
    <row r="559" spans="1:15" ht="16.5" customHeight="1" x14ac:dyDescent="0.5">
      <c r="A559" s="154" t="s">
        <v>2045</v>
      </c>
      <c r="B559" s="153">
        <v>558</v>
      </c>
      <c r="C559" s="155" t="s">
        <v>1094</v>
      </c>
      <c r="D559" s="154" t="s">
        <v>1083</v>
      </c>
      <c r="E559" s="163">
        <v>7</v>
      </c>
      <c r="F559" s="163">
        <v>25</v>
      </c>
      <c r="G559" s="154"/>
      <c r="H559" s="154"/>
      <c r="I559" s="154">
        <f>SUM(Table113[[#This Row],[P E M]:[C E F]])</f>
        <v>32</v>
      </c>
      <c r="J559" s="154" t="str">
        <f>IF(Table113[[#This Row],[T E]]&gt;=101,"Large",IF(Table113[[#This Row],[T E]]&gt;=51,"Medium",IF(Table113[[#This Row],[T E]]&gt;=11,"Small","Micro")))</f>
        <v>Small</v>
      </c>
      <c r="K559" s="154" t="s">
        <v>1326</v>
      </c>
      <c r="L559" s="163">
        <v>7</v>
      </c>
      <c r="M559" s="235">
        <v>25</v>
      </c>
      <c r="N559" s="159">
        <f>Table113[[#This Row],[Small Holders
M]]+Table113[[#This Row],[Small Holder 
F]]</f>
        <v>32</v>
      </c>
      <c r="O559" s="159" t="s">
        <v>1095</v>
      </c>
    </row>
    <row r="560" spans="1:15" ht="16.5" customHeight="1" x14ac:dyDescent="0.5">
      <c r="A560" s="154" t="s">
        <v>1855</v>
      </c>
      <c r="B560" s="153">
        <v>559</v>
      </c>
      <c r="C560" s="155" t="s">
        <v>1094</v>
      </c>
      <c r="D560" s="154" t="s">
        <v>1083</v>
      </c>
      <c r="E560" s="163">
        <v>7</v>
      </c>
      <c r="F560" s="163">
        <v>28</v>
      </c>
      <c r="G560" s="154"/>
      <c r="H560" s="154"/>
      <c r="I560" s="154">
        <f>SUM(Table113[[#This Row],[P E M]:[C E F]])</f>
        <v>35</v>
      </c>
      <c r="J560" s="154" t="str">
        <f>IF(Table113[[#This Row],[T E]]&gt;=101,"Large",IF(Table113[[#This Row],[T E]]&gt;=51,"Medium",IF(Table113[[#This Row],[T E]]&gt;=11,"Small","Micro")))</f>
        <v>Small</v>
      </c>
      <c r="K560" s="154" t="s">
        <v>1315</v>
      </c>
      <c r="L560" s="163">
        <v>7</v>
      </c>
      <c r="M560" s="235">
        <v>28</v>
      </c>
      <c r="N560" s="159">
        <f>Table113[[#This Row],[Small Holders
M]]+Table113[[#This Row],[Small Holder 
F]]</f>
        <v>35</v>
      </c>
      <c r="O560" s="159" t="s">
        <v>1095</v>
      </c>
    </row>
    <row r="561" spans="1:15" ht="16.5" customHeight="1" x14ac:dyDescent="0.5">
      <c r="A561" s="154" t="s">
        <v>1201</v>
      </c>
      <c r="B561" s="153">
        <v>560</v>
      </c>
      <c r="C561" s="155" t="s">
        <v>1094</v>
      </c>
      <c r="D561" s="154" t="s">
        <v>1083</v>
      </c>
      <c r="E561" s="163">
        <v>5</v>
      </c>
      <c r="F561" s="163">
        <v>19</v>
      </c>
      <c r="G561" s="154"/>
      <c r="H561" s="154"/>
      <c r="I561" s="154">
        <f>SUM(Table113[[#This Row],[P E M]:[C E F]])</f>
        <v>24</v>
      </c>
      <c r="J561" s="154" t="str">
        <f>IF(Table113[[#This Row],[T E]]&gt;=101,"Large",IF(Table113[[#This Row],[T E]]&gt;=51,"Medium",IF(Table113[[#This Row],[T E]]&gt;=11,"Small","Micro")))</f>
        <v>Small</v>
      </c>
      <c r="K561" s="154" t="s">
        <v>1114</v>
      </c>
      <c r="L561" s="163">
        <v>5</v>
      </c>
      <c r="M561" s="235">
        <v>19</v>
      </c>
      <c r="N561" s="159">
        <f>Table113[[#This Row],[Small Holders
M]]+Table113[[#This Row],[Small Holder 
F]]</f>
        <v>24</v>
      </c>
      <c r="O561" s="159" t="s">
        <v>1095</v>
      </c>
    </row>
    <row r="562" spans="1:15" ht="16.5" customHeight="1" x14ac:dyDescent="0.5">
      <c r="A562" s="154" t="s">
        <v>2119</v>
      </c>
      <c r="B562" s="153">
        <v>561</v>
      </c>
      <c r="C562" s="155" t="s">
        <v>1094</v>
      </c>
      <c r="D562" s="154" t="s">
        <v>1083</v>
      </c>
      <c r="E562" s="163">
        <v>3</v>
      </c>
      <c r="F562" s="163">
        <v>16</v>
      </c>
      <c r="G562" s="154"/>
      <c r="H562" s="154"/>
      <c r="I562" s="154">
        <f>SUM(Table113[[#This Row],[P E M]:[C E F]])</f>
        <v>19</v>
      </c>
      <c r="J562" s="154" t="str">
        <f>IF(Table113[[#This Row],[T E]]&gt;=101,"Large",IF(Table113[[#This Row],[T E]]&gt;=51,"Medium",IF(Table113[[#This Row],[T E]]&gt;=11,"Small","Micro")))</f>
        <v>Small</v>
      </c>
      <c r="K562" s="154" t="s">
        <v>1326</v>
      </c>
      <c r="L562" s="163">
        <v>3</v>
      </c>
      <c r="M562" s="235">
        <v>16</v>
      </c>
      <c r="N562" s="159">
        <f>Table113[[#This Row],[Small Holders
M]]+Table113[[#This Row],[Small Holder 
F]]</f>
        <v>19</v>
      </c>
      <c r="O562" s="159" t="s">
        <v>1095</v>
      </c>
    </row>
    <row r="563" spans="1:15" ht="16.5" customHeight="1" x14ac:dyDescent="0.5">
      <c r="A563" s="154" t="s">
        <v>1157</v>
      </c>
      <c r="B563" s="153">
        <v>562</v>
      </c>
      <c r="C563" s="155" t="s">
        <v>1094</v>
      </c>
      <c r="D563" s="154" t="s">
        <v>1083</v>
      </c>
      <c r="E563" s="163">
        <v>2</v>
      </c>
      <c r="F563" s="163">
        <v>15</v>
      </c>
      <c r="G563" s="154"/>
      <c r="H563" s="154"/>
      <c r="I563" s="154">
        <f>SUM(Table113[[#This Row],[P E M]:[C E F]])</f>
        <v>17</v>
      </c>
      <c r="J563" s="154" t="str">
        <f>IF(Table113[[#This Row],[T E]]&gt;=101,"Large",IF(Table113[[#This Row],[T E]]&gt;=51,"Medium",IF(Table113[[#This Row],[T E]]&gt;=11,"Small","Micro")))</f>
        <v>Small</v>
      </c>
      <c r="K563" s="154" t="s">
        <v>1114</v>
      </c>
      <c r="L563" s="163">
        <v>2</v>
      </c>
      <c r="M563" s="235">
        <v>15</v>
      </c>
      <c r="N563" s="154">
        <f>Table113[[#This Row],[Small Holders
M]]+Table113[[#This Row],[Small Holder 
F]]</f>
        <v>17</v>
      </c>
      <c r="O563" s="159" t="s">
        <v>1095</v>
      </c>
    </row>
    <row r="564" spans="1:15" ht="16.5" customHeight="1" x14ac:dyDescent="0.5">
      <c r="A564" s="154" t="s">
        <v>1271</v>
      </c>
      <c r="B564" s="153">
        <v>563</v>
      </c>
      <c r="C564" s="155" t="s">
        <v>1094</v>
      </c>
      <c r="D564" s="154" t="s">
        <v>1083</v>
      </c>
      <c r="E564" s="163">
        <v>3</v>
      </c>
      <c r="F564" s="163">
        <v>18</v>
      </c>
      <c r="G564" s="154"/>
      <c r="H564" s="154"/>
      <c r="I564" s="154">
        <f>SUM(Table113[[#This Row],[P E M]:[C E F]])</f>
        <v>21</v>
      </c>
      <c r="J564" s="154" t="str">
        <f>IF(Table113[[#This Row],[T E]]&gt;=101,"Large",IF(Table113[[#This Row],[T E]]&gt;=51,"Medium",IF(Table113[[#This Row],[T E]]&gt;=11,"Small","Micro")))</f>
        <v>Small</v>
      </c>
      <c r="K564" s="154" t="s">
        <v>1114</v>
      </c>
      <c r="L564" s="163">
        <v>3</v>
      </c>
      <c r="M564" s="235">
        <v>18</v>
      </c>
      <c r="N564" s="159">
        <f>Table113[[#This Row],[Small Holders
M]]+Table113[[#This Row],[Small Holder 
F]]</f>
        <v>21</v>
      </c>
      <c r="O564" s="159" t="s">
        <v>1095</v>
      </c>
    </row>
    <row r="565" spans="1:15" ht="16.5" customHeight="1" x14ac:dyDescent="0.5">
      <c r="A565" s="154" t="s">
        <v>1299</v>
      </c>
      <c r="B565" s="153">
        <v>564</v>
      </c>
      <c r="C565" s="155" t="s">
        <v>1094</v>
      </c>
      <c r="D565" s="154" t="s">
        <v>1083</v>
      </c>
      <c r="E565" s="163">
        <v>2</v>
      </c>
      <c r="F565" s="163">
        <v>17</v>
      </c>
      <c r="G565" s="154"/>
      <c r="H565" s="154"/>
      <c r="I565" s="154">
        <f>SUM(Table113[[#This Row],[P E M]:[C E F]])</f>
        <v>19</v>
      </c>
      <c r="J565" s="154" t="str">
        <f>IF(Table113[[#This Row],[T E]]&gt;=101,"Large",IF(Table113[[#This Row],[T E]]&gt;=51,"Medium",IF(Table113[[#This Row],[T E]]&gt;=11,"Small","Micro")))</f>
        <v>Small</v>
      </c>
      <c r="K565" s="154" t="s">
        <v>1114</v>
      </c>
      <c r="L565" s="163">
        <v>2</v>
      </c>
      <c r="M565" s="235">
        <v>17</v>
      </c>
      <c r="N565" s="154">
        <f>Table113[[#This Row],[Small Holders
M]]+Table113[[#This Row],[Small Holder 
F]]</f>
        <v>19</v>
      </c>
      <c r="O565" s="159" t="s">
        <v>1095</v>
      </c>
    </row>
    <row r="566" spans="1:15" ht="16.5" customHeight="1" x14ac:dyDescent="0.5">
      <c r="A566" s="154" t="s">
        <v>1899</v>
      </c>
      <c r="B566" s="153">
        <v>565</v>
      </c>
      <c r="C566" s="155" t="s">
        <v>1094</v>
      </c>
      <c r="D566" s="154" t="s">
        <v>1083</v>
      </c>
      <c r="E566" s="163">
        <v>3</v>
      </c>
      <c r="F566" s="163">
        <v>16</v>
      </c>
      <c r="G566" s="154"/>
      <c r="H566" s="154"/>
      <c r="I566" s="154">
        <f>SUM(Table113[[#This Row],[P E M]:[C E F]])</f>
        <v>19</v>
      </c>
      <c r="J566" s="154" t="str">
        <f>IF(Table113[[#This Row],[T E]]&gt;=101,"Large",IF(Table113[[#This Row],[T E]]&gt;=51,"Medium",IF(Table113[[#This Row],[T E]]&gt;=11,"Small","Micro")))</f>
        <v>Small</v>
      </c>
      <c r="K566" s="154" t="s">
        <v>1315</v>
      </c>
      <c r="L566" s="163">
        <v>3</v>
      </c>
      <c r="M566" s="235">
        <v>16</v>
      </c>
      <c r="N566" s="154">
        <f>Table113[[#This Row],[Small Holders
M]]+Table113[[#This Row],[Small Holder 
F]]</f>
        <v>19</v>
      </c>
      <c r="O566" s="159" t="s">
        <v>1095</v>
      </c>
    </row>
    <row r="567" spans="1:15" ht="16.5" customHeight="1" x14ac:dyDescent="0.5">
      <c r="A567" s="154" t="s">
        <v>2161</v>
      </c>
      <c r="B567" s="153">
        <v>566</v>
      </c>
      <c r="C567" s="155" t="s">
        <v>1094</v>
      </c>
      <c r="D567" s="154" t="s">
        <v>1083</v>
      </c>
      <c r="E567" s="163">
        <v>4</v>
      </c>
      <c r="F567" s="163">
        <v>11</v>
      </c>
      <c r="G567" s="154"/>
      <c r="H567" s="154"/>
      <c r="I567" s="154">
        <f>SUM(Table113[[#This Row],[P E M]:[C E F]])</f>
        <v>15</v>
      </c>
      <c r="J567" s="154" t="str">
        <f>IF(Table113[[#This Row],[T E]]&gt;=101,"Large",IF(Table113[[#This Row],[T E]]&gt;=51,"Medium",IF(Table113[[#This Row],[T E]]&gt;=11,"Small","Micro")))</f>
        <v>Small</v>
      </c>
      <c r="K567" s="154" t="s">
        <v>1326</v>
      </c>
      <c r="L567" s="163">
        <v>4</v>
      </c>
      <c r="M567" s="235">
        <v>11</v>
      </c>
      <c r="N567" s="159">
        <f>Table113[[#This Row],[Small Holders
M]]+Table113[[#This Row],[Small Holder 
F]]</f>
        <v>15</v>
      </c>
      <c r="O567" s="159" t="s">
        <v>1095</v>
      </c>
    </row>
    <row r="568" spans="1:15" ht="16.5" customHeight="1" x14ac:dyDescent="0.5">
      <c r="A568" s="154" t="s">
        <v>1977</v>
      </c>
      <c r="B568" s="153">
        <v>567</v>
      </c>
      <c r="C568" s="155" t="s">
        <v>1094</v>
      </c>
      <c r="D568" s="154" t="s">
        <v>1083</v>
      </c>
      <c r="E568" s="163">
        <v>2</v>
      </c>
      <c r="F568" s="163">
        <v>22</v>
      </c>
      <c r="G568" s="154"/>
      <c r="H568" s="154"/>
      <c r="I568" s="154">
        <f>SUM(Table113[[#This Row],[P E M]:[C E F]])</f>
        <v>24</v>
      </c>
      <c r="J568" s="154" t="str">
        <f>IF(Table113[[#This Row],[T E]]&gt;=101,"Large",IF(Table113[[#This Row],[T E]]&gt;=51,"Medium",IF(Table113[[#This Row],[T E]]&gt;=11,"Small","Micro")))</f>
        <v>Small</v>
      </c>
      <c r="K568" s="154" t="s">
        <v>1326</v>
      </c>
      <c r="L568" s="163">
        <v>2</v>
      </c>
      <c r="M568" s="235">
        <v>22</v>
      </c>
      <c r="N568" s="159">
        <f>Table113[[#This Row],[Small Holders
M]]+Table113[[#This Row],[Small Holder 
F]]</f>
        <v>24</v>
      </c>
      <c r="O568" s="159" t="s">
        <v>1066</v>
      </c>
    </row>
    <row r="569" spans="1:15" ht="16.5" customHeight="1" x14ac:dyDescent="0.5">
      <c r="A569" s="154" t="s">
        <v>1716</v>
      </c>
      <c r="B569" s="153">
        <v>568</v>
      </c>
      <c r="C569" s="155" t="s">
        <v>1094</v>
      </c>
      <c r="D569" s="154" t="s">
        <v>1083</v>
      </c>
      <c r="E569" s="163">
        <v>2</v>
      </c>
      <c r="F569" s="163">
        <v>15</v>
      </c>
      <c r="G569" s="154"/>
      <c r="H569" s="154"/>
      <c r="I569" s="154">
        <f>SUM(Table113[[#This Row],[P E M]:[C E F]])</f>
        <v>17</v>
      </c>
      <c r="J569" s="154" t="str">
        <f>IF(Table113[[#This Row],[T E]]&gt;=101,"Large",IF(Table113[[#This Row],[T E]]&gt;=51,"Medium",IF(Table113[[#This Row],[T E]]&gt;=11,"Small","Micro")))</f>
        <v>Small</v>
      </c>
      <c r="K569" s="154" t="s">
        <v>1315</v>
      </c>
      <c r="L569" s="163">
        <v>2</v>
      </c>
      <c r="M569" s="235">
        <v>15</v>
      </c>
      <c r="N569" s="154">
        <f>Table113[[#This Row],[Small Holders
M]]+Table113[[#This Row],[Small Holder 
F]]</f>
        <v>17</v>
      </c>
      <c r="O569" s="159" t="s">
        <v>1095</v>
      </c>
    </row>
    <row r="570" spans="1:15" ht="16.5" customHeight="1" x14ac:dyDescent="0.5">
      <c r="A570" s="154" t="s">
        <v>1301</v>
      </c>
      <c r="B570" s="153">
        <v>569</v>
      </c>
      <c r="C570" s="155" t="s">
        <v>1094</v>
      </c>
      <c r="D570" s="154" t="s">
        <v>1083</v>
      </c>
      <c r="E570" s="163">
        <v>1</v>
      </c>
      <c r="F570" s="163">
        <v>12</v>
      </c>
      <c r="G570" s="154"/>
      <c r="H570" s="154"/>
      <c r="I570" s="154">
        <f>SUM(Table113[[#This Row],[P E M]:[C E F]])</f>
        <v>13</v>
      </c>
      <c r="J570" s="154" t="str">
        <f>IF(Table113[[#This Row],[T E]]&gt;=101,"Large",IF(Table113[[#This Row],[T E]]&gt;=51,"Medium",IF(Table113[[#This Row],[T E]]&gt;=11,"Small","Micro")))</f>
        <v>Small</v>
      </c>
      <c r="K570" s="154" t="s">
        <v>1065</v>
      </c>
      <c r="L570" s="163">
        <v>1</v>
      </c>
      <c r="M570" s="235">
        <v>12</v>
      </c>
      <c r="N570" s="159">
        <f>Table113[[#This Row],[Small Holders
M]]+Table113[[#This Row],[Small Holder 
F]]</f>
        <v>13</v>
      </c>
      <c r="O570" s="159" t="s">
        <v>1095</v>
      </c>
    </row>
    <row r="571" spans="1:15" ht="16.5" customHeight="1" x14ac:dyDescent="0.5">
      <c r="A571" s="154" t="s">
        <v>1218</v>
      </c>
      <c r="B571" s="153">
        <v>570</v>
      </c>
      <c r="C571" s="155" t="s">
        <v>1094</v>
      </c>
      <c r="D571" s="154" t="s">
        <v>1083</v>
      </c>
      <c r="E571" s="163">
        <v>4</v>
      </c>
      <c r="F571" s="163">
        <v>13</v>
      </c>
      <c r="G571" s="154"/>
      <c r="H571" s="154"/>
      <c r="I571" s="154">
        <f>SUM(Table113[[#This Row],[P E M]:[C E F]])</f>
        <v>17</v>
      </c>
      <c r="J571" s="154" t="str">
        <f>IF(Table113[[#This Row],[T E]]&gt;=101,"Large",IF(Table113[[#This Row],[T E]]&gt;=51,"Medium",IF(Table113[[#This Row],[T E]]&gt;=11,"Small","Micro")))</f>
        <v>Small</v>
      </c>
      <c r="K571" s="154" t="s">
        <v>1114</v>
      </c>
      <c r="L571" s="163">
        <v>4</v>
      </c>
      <c r="M571" s="235">
        <v>13</v>
      </c>
      <c r="N571" s="159">
        <f>Table113[[#This Row],[Small Holders
M]]+Table113[[#This Row],[Small Holder 
F]]</f>
        <v>17</v>
      </c>
      <c r="O571" s="159" t="s">
        <v>1070</v>
      </c>
    </row>
    <row r="572" spans="1:15" ht="16.5" customHeight="1" x14ac:dyDescent="0.5">
      <c r="A572" s="154" t="s">
        <v>1219</v>
      </c>
      <c r="B572" s="153">
        <v>571</v>
      </c>
      <c r="C572" s="155" t="s">
        <v>1094</v>
      </c>
      <c r="D572" s="154" t="s">
        <v>1083</v>
      </c>
      <c r="E572" s="163">
        <v>0</v>
      </c>
      <c r="F572" s="163">
        <v>15</v>
      </c>
      <c r="G572" s="154"/>
      <c r="H572" s="154"/>
      <c r="I572" s="154">
        <f>SUM(Table113[[#This Row],[P E M]:[C E F]])</f>
        <v>15</v>
      </c>
      <c r="J572" s="154" t="str">
        <f>IF(Table113[[#This Row],[T E]]&gt;=101,"Large",IF(Table113[[#This Row],[T E]]&gt;=51,"Medium",IF(Table113[[#This Row],[T E]]&gt;=11,"Small","Micro")))</f>
        <v>Small</v>
      </c>
      <c r="K572" s="154" t="s">
        <v>1114</v>
      </c>
      <c r="L572" s="163">
        <v>0</v>
      </c>
      <c r="M572" s="235">
        <v>15</v>
      </c>
      <c r="N572" s="159">
        <f>Table113[[#This Row],[Small Holders
M]]+Table113[[#This Row],[Small Holder 
F]]</f>
        <v>15</v>
      </c>
      <c r="O572" s="159" t="s">
        <v>1066</v>
      </c>
    </row>
    <row r="573" spans="1:15" ht="16.5" customHeight="1" x14ac:dyDescent="0.5">
      <c r="A573" s="154" t="s">
        <v>1844</v>
      </c>
      <c r="B573" s="153">
        <v>572</v>
      </c>
      <c r="C573" s="155" t="s">
        <v>1094</v>
      </c>
      <c r="D573" s="154" t="s">
        <v>1083</v>
      </c>
      <c r="E573" s="163">
        <v>6</v>
      </c>
      <c r="F573" s="163">
        <v>20</v>
      </c>
      <c r="G573" s="154"/>
      <c r="H573" s="154"/>
      <c r="I573" s="154">
        <f>SUM(Table113[[#This Row],[P E M]:[C E F]])</f>
        <v>26</v>
      </c>
      <c r="J573" s="154" t="str">
        <f>IF(Table113[[#This Row],[T E]]&gt;=101,"Large",IF(Table113[[#This Row],[T E]]&gt;=51,"Medium",IF(Table113[[#This Row],[T E]]&gt;=11,"Small","Micro")))</f>
        <v>Small</v>
      </c>
      <c r="K573" s="154" t="s">
        <v>1315</v>
      </c>
      <c r="L573" s="163">
        <v>6</v>
      </c>
      <c r="M573" s="235">
        <v>20</v>
      </c>
      <c r="N573" s="159">
        <f>Table113[[#This Row],[Small Holders
M]]+Table113[[#This Row],[Small Holder 
F]]</f>
        <v>26</v>
      </c>
      <c r="O573" s="159" t="s">
        <v>1095</v>
      </c>
    </row>
    <row r="574" spans="1:15" ht="16.5" customHeight="1" x14ac:dyDescent="0.5">
      <c r="A574" s="154" t="s">
        <v>1330</v>
      </c>
      <c r="B574" s="153">
        <v>573</v>
      </c>
      <c r="C574" s="155" t="s">
        <v>1094</v>
      </c>
      <c r="D574" s="154" t="s">
        <v>1083</v>
      </c>
      <c r="E574" s="163">
        <v>2</v>
      </c>
      <c r="F574" s="163">
        <v>18</v>
      </c>
      <c r="G574" s="154"/>
      <c r="H574" s="154"/>
      <c r="I574" s="154">
        <f>SUM(Table113[[#This Row],[P E M]:[C E F]])</f>
        <v>20</v>
      </c>
      <c r="J574" s="154" t="str">
        <f>IF(Table113[[#This Row],[T E]]&gt;=101,"Large",IF(Table113[[#This Row],[T E]]&gt;=51,"Medium",IF(Table113[[#This Row],[T E]]&gt;=11,"Small","Micro")))</f>
        <v>Small</v>
      </c>
      <c r="K574" s="154" t="s">
        <v>1326</v>
      </c>
      <c r="L574" s="163">
        <v>2</v>
      </c>
      <c r="M574" s="235">
        <v>18</v>
      </c>
      <c r="N574" s="159">
        <f>Table113[[#This Row],[Small Holders
M]]+Table113[[#This Row],[Small Holder 
F]]</f>
        <v>20</v>
      </c>
      <c r="O574" s="159" t="s">
        <v>1095</v>
      </c>
    </row>
    <row r="575" spans="1:15" ht="16.5" customHeight="1" x14ac:dyDescent="0.5">
      <c r="A575" s="154" t="s">
        <v>2035</v>
      </c>
      <c r="B575" s="153">
        <v>574</v>
      </c>
      <c r="C575" s="155" t="s">
        <v>1094</v>
      </c>
      <c r="D575" s="154" t="s">
        <v>1083</v>
      </c>
      <c r="E575" s="163">
        <v>6</v>
      </c>
      <c r="F575" s="163">
        <v>18</v>
      </c>
      <c r="G575" s="154"/>
      <c r="H575" s="154"/>
      <c r="I575" s="154">
        <f>SUM(Table113[[#This Row],[P E M]:[C E F]])</f>
        <v>24</v>
      </c>
      <c r="J575" s="154" t="str">
        <f>IF(Table113[[#This Row],[T E]]&gt;=101,"Large",IF(Table113[[#This Row],[T E]]&gt;=51,"Medium",IF(Table113[[#This Row],[T E]]&gt;=11,"Small","Micro")))</f>
        <v>Small</v>
      </c>
      <c r="K575" s="154" t="s">
        <v>1326</v>
      </c>
      <c r="L575" s="163">
        <v>6</v>
      </c>
      <c r="M575" s="235">
        <v>18</v>
      </c>
      <c r="N575" s="154">
        <f>Table113[[#This Row],[Small Holders
M]]+Table113[[#This Row],[Small Holder 
F]]</f>
        <v>24</v>
      </c>
      <c r="O575" s="159" t="s">
        <v>1095</v>
      </c>
    </row>
    <row r="576" spans="1:15" ht="16.5" customHeight="1" x14ac:dyDescent="0.5">
      <c r="A576" s="154" t="s">
        <v>1610</v>
      </c>
      <c r="B576" s="153">
        <v>575</v>
      </c>
      <c r="C576" s="155" t="s">
        <v>1094</v>
      </c>
      <c r="D576" s="154" t="s">
        <v>1083</v>
      </c>
      <c r="E576" s="163">
        <v>5</v>
      </c>
      <c r="F576" s="163">
        <v>8</v>
      </c>
      <c r="G576" s="154"/>
      <c r="H576" s="154"/>
      <c r="I576" s="154">
        <f>SUM(Table113[[#This Row],[P E M]:[C E F]])</f>
        <v>13</v>
      </c>
      <c r="J576" s="154" t="str">
        <f>IF(Table113[[#This Row],[T E]]&gt;=101,"Large",IF(Table113[[#This Row],[T E]]&gt;=51,"Medium",IF(Table113[[#This Row],[T E]]&gt;=11,"Small","Micro")))</f>
        <v>Small</v>
      </c>
      <c r="K576" s="154" t="s">
        <v>1326</v>
      </c>
      <c r="L576" s="163">
        <v>5</v>
      </c>
      <c r="M576" s="235">
        <v>8</v>
      </c>
      <c r="N576" s="159">
        <f>Table113[[#This Row],[Small Holders
M]]+Table113[[#This Row],[Small Holder 
F]]</f>
        <v>13</v>
      </c>
      <c r="O576" s="159" t="s">
        <v>1070</v>
      </c>
    </row>
    <row r="577" spans="1:15" ht="16.5" customHeight="1" x14ac:dyDescent="0.5">
      <c r="A577" s="154" t="s">
        <v>1625</v>
      </c>
      <c r="B577" s="153">
        <v>576</v>
      </c>
      <c r="C577" s="155" t="s">
        <v>1094</v>
      </c>
      <c r="D577" s="154" t="s">
        <v>1083</v>
      </c>
      <c r="E577" s="163">
        <v>0</v>
      </c>
      <c r="F577" s="163">
        <v>15</v>
      </c>
      <c r="G577" s="154"/>
      <c r="H577" s="154"/>
      <c r="I577" s="154">
        <f>SUM(Table113[[#This Row],[P E M]:[C E F]])</f>
        <v>15</v>
      </c>
      <c r="J577" s="154" t="str">
        <f>IF(Table113[[#This Row],[T E]]&gt;=101,"Large",IF(Table113[[#This Row],[T E]]&gt;=51,"Medium",IF(Table113[[#This Row],[T E]]&gt;=11,"Small","Micro")))</f>
        <v>Small</v>
      </c>
      <c r="K577" s="154" t="s">
        <v>1326</v>
      </c>
      <c r="L577" s="163">
        <v>0</v>
      </c>
      <c r="M577" s="235">
        <v>15</v>
      </c>
      <c r="N577" s="159">
        <f>Table113[[#This Row],[Small Holders
M]]+Table113[[#This Row],[Small Holder 
F]]</f>
        <v>15</v>
      </c>
      <c r="O577" s="159" t="s">
        <v>1095</v>
      </c>
    </row>
    <row r="578" spans="1:15" ht="16.5" customHeight="1" x14ac:dyDescent="0.5">
      <c r="A578" s="154" t="s">
        <v>1158</v>
      </c>
      <c r="B578" s="153">
        <v>577</v>
      </c>
      <c r="C578" s="155" t="s">
        <v>1094</v>
      </c>
      <c r="D578" s="154" t="s">
        <v>1083</v>
      </c>
      <c r="E578" s="163">
        <v>3</v>
      </c>
      <c r="F578" s="163">
        <v>9</v>
      </c>
      <c r="G578" s="154"/>
      <c r="H578" s="154"/>
      <c r="I578" s="154">
        <f>SUM(Table113[[#This Row],[P E M]:[C E F]])</f>
        <v>12</v>
      </c>
      <c r="J578" s="154" t="str">
        <f>IF(Table113[[#This Row],[T E]]&gt;=101,"Large",IF(Table113[[#This Row],[T E]]&gt;=51,"Medium",IF(Table113[[#This Row],[T E]]&gt;=11,"Small","Micro")))</f>
        <v>Small</v>
      </c>
      <c r="K578" s="154" t="s">
        <v>1114</v>
      </c>
      <c r="L578" s="163">
        <v>3</v>
      </c>
      <c r="M578" s="235">
        <v>9</v>
      </c>
      <c r="N578" s="159">
        <f>Table113[[#This Row],[Small Holders
M]]+Table113[[#This Row],[Small Holder 
F]]</f>
        <v>12</v>
      </c>
      <c r="O578" s="159" t="s">
        <v>1095</v>
      </c>
    </row>
    <row r="579" spans="1:15" ht="16.5" customHeight="1" x14ac:dyDescent="0.5">
      <c r="A579" s="154" t="s">
        <v>2275</v>
      </c>
      <c r="B579" s="153">
        <v>578</v>
      </c>
      <c r="C579" s="155" t="s">
        <v>1094</v>
      </c>
      <c r="D579" s="154" t="s">
        <v>1083</v>
      </c>
      <c r="E579" s="163">
        <v>0</v>
      </c>
      <c r="F579" s="163">
        <v>18</v>
      </c>
      <c r="G579" s="154"/>
      <c r="H579" s="154"/>
      <c r="I579" s="154">
        <f>SUM(Table113[[#This Row],[P E M]:[C E F]])</f>
        <v>18</v>
      </c>
      <c r="J579" s="154" t="str">
        <f>IF(Table113[[#This Row],[T E]]&gt;=101,"Large",IF(Table113[[#This Row],[T E]]&gt;=51,"Medium",IF(Table113[[#This Row],[T E]]&gt;=11,"Small","Micro")))</f>
        <v>Small</v>
      </c>
      <c r="K579" s="154" t="s">
        <v>1326</v>
      </c>
      <c r="L579" s="163">
        <v>0</v>
      </c>
      <c r="M579" s="235">
        <v>18</v>
      </c>
      <c r="N579" s="159">
        <f>Table113[[#This Row],[Small Holders
M]]+Table113[[#This Row],[Small Holder 
F]]</f>
        <v>18</v>
      </c>
      <c r="O579" s="159" t="s">
        <v>1066</v>
      </c>
    </row>
    <row r="580" spans="1:15" ht="16.5" customHeight="1" x14ac:dyDescent="0.5">
      <c r="A580" s="154" t="s">
        <v>1308</v>
      </c>
      <c r="B580" s="153">
        <v>579</v>
      </c>
      <c r="C580" s="155" t="s">
        <v>1094</v>
      </c>
      <c r="D580" s="154" t="s">
        <v>1083</v>
      </c>
      <c r="E580" s="163">
        <v>0</v>
      </c>
      <c r="F580" s="163">
        <v>14</v>
      </c>
      <c r="G580" s="154"/>
      <c r="H580" s="154"/>
      <c r="I580" s="154">
        <f>SUM(Table113[[#This Row],[P E M]:[C E F]])</f>
        <v>14</v>
      </c>
      <c r="J580" s="154" t="str">
        <f>IF(Table113[[#This Row],[T E]]&gt;=101,"Large",IF(Table113[[#This Row],[T E]]&gt;=51,"Medium",IF(Table113[[#This Row],[T E]]&gt;=11,"Small","Micro")))</f>
        <v>Small</v>
      </c>
      <c r="K580" s="154" t="s">
        <v>1309</v>
      </c>
      <c r="L580" s="163">
        <v>0</v>
      </c>
      <c r="M580" s="235">
        <v>14</v>
      </c>
      <c r="N580" s="159">
        <f>Table113[[#This Row],[Small Holders
M]]+Table113[[#This Row],[Small Holder 
F]]</f>
        <v>14</v>
      </c>
      <c r="O580" s="159" t="s">
        <v>1095</v>
      </c>
    </row>
    <row r="581" spans="1:15" ht="16.5" customHeight="1" x14ac:dyDescent="0.5">
      <c r="A581" s="154" t="s">
        <v>1628</v>
      </c>
      <c r="B581" s="153">
        <v>580</v>
      </c>
      <c r="C581" s="155" t="s">
        <v>1094</v>
      </c>
      <c r="D581" s="154" t="s">
        <v>1083</v>
      </c>
      <c r="E581" s="163">
        <v>8</v>
      </c>
      <c r="F581" s="163">
        <v>19</v>
      </c>
      <c r="G581" s="154"/>
      <c r="H581" s="154"/>
      <c r="I581" s="154">
        <f>SUM(Table113[[#This Row],[P E M]:[C E F]])</f>
        <v>27</v>
      </c>
      <c r="J581" s="154" t="str">
        <f>IF(Table113[[#This Row],[T E]]&gt;=101,"Large",IF(Table113[[#This Row],[T E]]&gt;=51,"Medium",IF(Table113[[#This Row],[T E]]&gt;=11,"Small","Micro")))</f>
        <v>Small</v>
      </c>
      <c r="K581" s="154" t="s">
        <v>1315</v>
      </c>
      <c r="L581" s="163">
        <v>8</v>
      </c>
      <c r="M581" s="235">
        <v>19</v>
      </c>
      <c r="N581" s="159">
        <f>Table113[[#This Row],[Small Holders
M]]+Table113[[#This Row],[Small Holder 
F]]</f>
        <v>27</v>
      </c>
      <c r="O581" s="159" t="s">
        <v>1095</v>
      </c>
    </row>
    <row r="582" spans="1:15" ht="16.5" customHeight="1" x14ac:dyDescent="0.5">
      <c r="A582" s="154" t="s">
        <v>2004</v>
      </c>
      <c r="B582" s="153">
        <v>581</v>
      </c>
      <c r="C582" s="155" t="s">
        <v>1094</v>
      </c>
      <c r="D582" s="154" t="s">
        <v>1083</v>
      </c>
      <c r="E582" s="163">
        <v>2</v>
      </c>
      <c r="F582" s="163">
        <v>18</v>
      </c>
      <c r="G582" s="154"/>
      <c r="H582" s="154"/>
      <c r="I582" s="154">
        <f>SUM(Table113[[#This Row],[P E M]:[C E F]])</f>
        <v>20</v>
      </c>
      <c r="J582" s="154" t="str">
        <f>IF(Table113[[#This Row],[T E]]&gt;=101,"Large",IF(Table113[[#This Row],[T E]]&gt;=51,"Medium",IF(Table113[[#This Row],[T E]]&gt;=11,"Small","Micro")))</f>
        <v>Small</v>
      </c>
      <c r="K582" s="154" t="s">
        <v>1326</v>
      </c>
      <c r="L582" s="163">
        <v>2</v>
      </c>
      <c r="M582" s="235">
        <v>18</v>
      </c>
      <c r="N582" s="159">
        <f>Table113[[#This Row],[Small Holders
M]]+Table113[[#This Row],[Small Holder 
F]]</f>
        <v>20</v>
      </c>
      <c r="O582" s="159" t="s">
        <v>1095</v>
      </c>
    </row>
    <row r="583" spans="1:15" ht="16.5" customHeight="1" x14ac:dyDescent="0.5">
      <c r="A583" s="154" t="s">
        <v>1314</v>
      </c>
      <c r="B583" s="153">
        <v>582</v>
      </c>
      <c r="C583" s="155" t="s">
        <v>1094</v>
      </c>
      <c r="D583" s="154" t="s">
        <v>1083</v>
      </c>
      <c r="E583" s="154">
        <v>0</v>
      </c>
      <c r="F583" s="154">
        <v>18</v>
      </c>
      <c r="G583" s="154">
        <v>0</v>
      </c>
      <c r="H583" s="154">
        <v>0</v>
      </c>
      <c r="I583" s="154">
        <f>SUM(Table113[[#This Row],[P E M]:[C E F]])</f>
        <v>18</v>
      </c>
      <c r="J583" s="161" t="str">
        <f>IF(Table113[[#This Row],[T E]]&gt;=101,"Large",IF(Table113[[#This Row],[T E]]&gt;=51,"Medium",IF(Table113[[#This Row],[T E]]&gt;=11,"Small","Micro")))</f>
        <v>Small</v>
      </c>
      <c r="K583" s="154" t="s">
        <v>1315</v>
      </c>
      <c r="L583" s="154">
        <v>0</v>
      </c>
      <c r="M583" s="157">
        <v>18</v>
      </c>
      <c r="N583" s="159">
        <f>Table113[[#This Row],[Small Holders
M]]+Table113[[#This Row],[Small Holder 
F]]</f>
        <v>18</v>
      </c>
      <c r="O583" s="159" t="s">
        <v>1095</v>
      </c>
    </row>
    <row r="584" spans="1:15" ht="16.5" customHeight="1" x14ac:dyDescent="0.5">
      <c r="A584" s="154" t="s">
        <v>1272</v>
      </c>
      <c r="B584" s="153">
        <v>583</v>
      </c>
      <c r="C584" s="155" t="s">
        <v>1094</v>
      </c>
      <c r="D584" s="154" t="s">
        <v>1083</v>
      </c>
      <c r="E584" s="154">
        <v>1</v>
      </c>
      <c r="F584" s="154">
        <v>12</v>
      </c>
      <c r="G584" s="154">
        <v>0</v>
      </c>
      <c r="H584" s="154">
        <v>0</v>
      </c>
      <c r="I584" s="154">
        <f>SUM(Table113[[#This Row],[P E M]:[C E F]])</f>
        <v>13</v>
      </c>
      <c r="J584" s="161" t="str">
        <f>IF(Table113[[#This Row],[T E]]&gt;=101,"Large",IF(Table113[[#This Row],[T E]]&gt;=51,"Medium",IF(Table113[[#This Row],[T E]]&gt;=11,"Small","Micro")))</f>
        <v>Small</v>
      </c>
      <c r="K584" s="154" t="s">
        <v>1114</v>
      </c>
      <c r="L584" s="154">
        <v>1</v>
      </c>
      <c r="M584" s="157">
        <v>12</v>
      </c>
      <c r="N584" s="159">
        <f>Table113[[#This Row],[Small Holders
M]]+Table113[[#This Row],[Small Holder 
F]]</f>
        <v>13</v>
      </c>
      <c r="O584" s="159" t="s">
        <v>1095</v>
      </c>
    </row>
    <row r="585" spans="1:15" ht="16.5" customHeight="1" x14ac:dyDescent="0.5">
      <c r="A585" s="154" t="s">
        <v>2100</v>
      </c>
      <c r="B585" s="153">
        <v>584</v>
      </c>
      <c r="C585" s="155" t="s">
        <v>1094</v>
      </c>
      <c r="D585" s="154" t="s">
        <v>1083</v>
      </c>
      <c r="E585" s="154">
        <v>3</v>
      </c>
      <c r="F585" s="154">
        <v>20</v>
      </c>
      <c r="G585" s="154">
        <v>0</v>
      </c>
      <c r="H585" s="154">
        <v>0</v>
      </c>
      <c r="I585" s="154">
        <f>SUM(Table113[[#This Row],[P E M]:[C E F]])</f>
        <v>23</v>
      </c>
      <c r="J585" s="161" t="str">
        <f>IF(Table113[[#This Row],[T E]]&gt;=101,"Large",IF(Table113[[#This Row],[T E]]&gt;=51,"Medium",IF(Table113[[#This Row],[T E]]&gt;=11,"Small","Micro")))</f>
        <v>Small</v>
      </c>
      <c r="K585" s="154" t="s">
        <v>1326</v>
      </c>
      <c r="L585" s="154">
        <v>3</v>
      </c>
      <c r="M585" s="157">
        <v>20</v>
      </c>
      <c r="N585" s="159">
        <f>Table113[[#This Row],[Small Holders
M]]+Table113[[#This Row],[Small Holder 
F]]</f>
        <v>23</v>
      </c>
      <c r="O585" s="159" t="s">
        <v>1095</v>
      </c>
    </row>
    <row r="586" spans="1:15" ht="16.5" customHeight="1" x14ac:dyDescent="0.5">
      <c r="A586" s="154" t="s">
        <v>1571</v>
      </c>
      <c r="B586" s="153">
        <v>585</v>
      </c>
      <c r="C586" s="155" t="s">
        <v>1094</v>
      </c>
      <c r="D586" s="154" t="s">
        <v>1083</v>
      </c>
      <c r="E586" s="154">
        <v>3</v>
      </c>
      <c r="F586" s="154">
        <v>21</v>
      </c>
      <c r="G586" s="154">
        <v>0</v>
      </c>
      <c r="H586" s="154">
        <v>0</v>
      </c>
      <c r="I586" s="154">
        <f>SUM(Table113[[#This Row],[P E M]:[C E F]])</f>
        <v>24</v>
      </c>
      <c r="J586" s="161" t="str">
        <f>IF(Table113[[#This Row],[T E]]&gt;=101,"Large",IF(Table113[[#This Row],[T E]]&gt;=51,"Medium",IF(Table113[[#This Row],[T E]]&gt;=11,"Small","Micro")))</f>
        <v>Small</v>
      </c>
      <c r="K586" s="154" t="s">
        <v>1326</v>
      </c>
      <c r="L586" s="154">
        <v>3</v>
      </c>
      <c r="M586" s="157">
        <v>21</v>
      </c>
      <c r="N586" s="154">
        <f>Table113[[#This Row],[Small Holders
M]]+Table113[[#This Row],[Small Holder 
F]]</f>
        <v>24</v>
      </c>
      <c r="O586" s="159" t="s">
        <v>1066</v>
      </c>
    </row>
    <row r="587" spans="1:15" ht="16.5" customHeight="1" x14ac:dyDescent="0.5">
      <c r="A587" s="154" t="s">
        <v>1604</v>
      </c>
      <c r="B587" s="153">
        <v>586</v>
      </c>
      <c r="C587" s="155" t="s">
        <v>1094</v>
      </c>
      <c r="D587" s="154" t="s">
        <v>1083</v>
      </c>
      <c r="E587" s="154">
        <v>4</v>
      </c>
      <c r="F587" s="154">
        <v>16</v>
      </c>
      <c r="G587" s="154">
        <v>0</v>
      </c>
      <c r="H587" s="154">
        <v>0</v>
      </c>
      <c r="I587" s="154">
        <f>SUM(Table113[[#This Row],[P E M]:[C E F]])</f>
        <v>20</v>
      </c>
      <c r="J587" s="161" t="str">
        <f>IF(Table113[[#This Row],[T E]]&gt;=101,"Large",IF(Table113[[#This Row],[T E]]&gt;=51,"Medium",IF(Table113[[#This Row],[T E]]&gt;=11,"Small","Micro")))</f>
        <v>Small</v>
      </c>
      <c r="K587" s="154" t="s">
        <v>1326</v>
      </c>
      <c r="L587" s="154">
        <v>4</v>
      </c>
      <c r="M587" s="157">
        <v>16</v>
      </c>
      <c r="N587" s="159">
        <f>Table113[[#This Row],[Small Holders
M]]+Table113[[#This Row],[Small Holder 
F]]</f>
        <v>20</v>
      </c>
      <c r="O587" s="159" t="s">
        <v>1095</v>
      </c>
    </row>
    <row r="588" spans="1:15" ht="16.5" customHeight="1" x14ac:dyDescent="0.5">
      <c r="A588" s="154" t="s">
        <v>1897</v>
      </c>
      <c r="B588" s="153">
        <v>587</v>
      </c>
      <c r="C588" s="155" t="s">
        <v>1094</v>
      </c>
      <c r="D588" s="154" t="s">
        <v>1083</v>
      </c>
      <c r="E588" s="154">
        <v>1</v>
      </c>
      <c r="F588" s="154">
        <v>16</v>
      </c>
      <c r="G588" s="154">
        <v>0</v>
      </c>
      <c r="H588" s="154">
        <v>0</v>
      </c>
      <c r="I588" s="154">
        <f>SUM(Table113[[#This Row],[P E M]:[C E F]])</f>
        <v>17</v>
      </c>
      <c r="J588" s="161" t="str">
        <f>IF(Table113[[#This Row],[T E]]&gt;=101,"Large",IF(Table113[[#This Row],[T E]]&gt;=51,"Medium",IF(Table113[[#This Row],[T E]]&gt;=11,"Small","Micro")))</f>
        <v>Small</v>
      </c>
      <c r="K588" s="154" t="s">
        <v>1315</v>
      </c>
      <c r="L588" s="154">
        <v>1</v>
      </c>
      <c r="M588" s="157">
        <v>16</v>
      </c>
      <c r="N588" s="159">
        <f>Table113[[#This Row],[Small Holders
M]]+Table113[[#This Row],[Small Holder 
F]]</f>
        <v>17</v>
      </c>
      <c r="O588" s="159" t="s">
        <v>1095</v>
      </c>
    </row>
    <row r="589" spans="1:15" ht="16.5" customHeight="1" x14ac:dyDescent="0.5">
      <c r="A589" s="154" t="s">
        <v>2048</v>
      </c>
      <c r="B589" s="153">
        <v>588</v>
      </c>
      <c r="C589" s="155" t="s">
        <v>1094</v>
      </c>
      <c r="D589" s="154" t="s">
        <v>1083</v>
      </c>
      <c r="E589" s="154">
        <v>6</v>
      </c>
      <c r="F589" s="154">
        <v>19</v>
      </c>
      <c r="G589" s="154">
        <v>0</v>
      </c>
      <c r="H589" s="154">
        <v>0</v>
      </c>
      <c r="I589" s="154">
        <f>SUM(Table113[[#This Row],[P E M]:[C E F]])</f>
        <v>25</v>
      </c>
      <c r="J589" s="161" t="str">
        <f>IF(Table113[[#This Row],[T E]]&gt;=101,"Large",IF(Table113[[#This Row],[T E]]&gt;=51,"Medium",IF(Table113[[#This Row],[T E]]&gt;=11,"Small","Micro")))</f>
        <v>Small</v>
      </c>
      <c r="K589" s="154" t="s">
        <v>1326</v>
      </c>
      <c r="L589" s="154">
        <v>6</v>
      </c>
      <c r="M589" s="157">
        <v>19</v>
      </c>
      <c r="N589" s="159">
        <f>Table113[[#This Row],[Small Holders
M]]+Table113[[#This Row],[Small Holder 
F]]</f>
        <v>25</v>
      </c>
      <c r="O589" s="159" t="s">
        <v>1095</v>
      </c>
    </row>
    <row r="590" spans="1:15" ht="16.5" customHeight="1" x14ac:dyDescent="0.5">
      <c r="A590" s="154" t="s">
        <v>1406</v>
      </c>
      <c r="B590" s="153">
        <v>589</v>
      </c>
      <c r="C590" s="155" t="s">
        <v>1094</v>
      </c>
      <c r="D590" s="154" t="s">
        <v>1083</v>
      </c>
      <c r="E590" s="154">
        <v>1</v>
      </c>
      <c r="F590" s="154">
        <v>28</v>
      </c>
      <c r="G590" s="154">
        <v>0</v>
      </c>
      <c r="H590" s="154">
        <v>0</v>
      </c>
      <c r="I590" s="154">
        <f>SUM(Table113[[#This Row],[P E M]:[C E F]])</f>
        <v>29</v>
      </c>
      <c r="J590" s="161" t="str">
        <f>IF(Table113[[#This Row],[T E]]&gt;=101,"Large",IF(Table113[[#This Row],[T E]]&gt;=51,"Medium",IF(Table113[[#This Row],[T E]]&gt;=11,"Small","Micro")))</f>
        <v>Small</v>
      </c>
      <c r="K590" s="154" t="s">
        <v>1326</v>
      </c>
      <c r="L590" s="154">
        <v>1</v>
      </c>
      <c r="M590" s="157">
        <v>28</v>
      </c>
      <c r="N590" s="159">
        <f>Table113[[#This Row],[Small Holders
M]]+Table113[[#This Row],[Small Holder 
F]]</f>
        <v>29</v>
      </c>
      <c r="O590" s="159" t="s">
        <v>1095</v>
      </c>
    </row>
    <row r="591" spans="1:15" ht="16.5" customHeight="1" x14ac:dyDescent="0.5">
      <c r="A591" s="154" t="s">
        <v>1650</v>
      </c>
      <c r="B591" s="153">
        <v>590</v>
      </c>
      <c r="C591" s="155" t="s">
        <v>1094</v>
      </c>
      <c r="D591" s="154" t="s">
        <v>1083</v>
      </c>
      <c r="E591" s="154">
        <v>2</v>
      </c>
      <c r="F591" s="154">
        <v>17</v>
      </c>
      <c r="G591" s="154">
        <v>0</v>
      </c>
      <c r="H591" s="154">
        <v>0</v>
      </c>
      <c r="I591" s="154">
        <f>SUM(Table113[[#This Row],[P E M]:[C E F]])</f>
        <v>19</v>
      </c>
      <c r="J591" s="161" t="str">
        <f>IF(Table113[[#This Row],[T E]]&gt;=101,"Large",IF(Table113[[#This Row],[T E]]&gt;=51,"Medium",IF(Table113[[#This Row],[T E]]&gt;=11,"Small","Micro")))</f>
        <v>Small</v>
      </c>
      <c r="K591" s="154" t="s">
        <v>1315</v>
      </c>
      <c r="L591" s="154">
        <v>2</v>
      </c>
      <c r="M591" s="157">
        <v>17</v>
      </c>
      <c r="N591" s="159">
        <f>Table113[[#This Row],[Small Holders
M]]+Table113[[#This Row],[Small Holder 
F]]</f>
        <v>19</v>
      </c>
      <c r="O591" s="159" t="s">
        <v>1095</v>
      </c>
    </row>
    <row r="592" spans="1:15" ht="16.5" customHeight="1" x14ac:dyDescent="0.5">
      <c r="A592" s="154" t="s">
        <v>1799</v>
      </c>
      <c r="B592" s="153">
        <v>591</v>
      </c>
      <c r="C592" s="155" t="s">
        <v>1094</v>
      </c>
      <c r="D592" s="154" t="s">
        <v>1083</v>
      </c>
      <c r="E592" s="154">
        <v>1</v>
      </c>
      <c r="F592" s="154">
        <v>20</v>
      </c>
      <c r="G592" s="154">
        <v>0</v>
      </c>
      <c r="H592" s="154">
        <v>0</v>
      </c>
      <c r="I592" s="154">
        <f>SUM(Table113[[#This Row],[P E M]:[C E F]])</f>
        <v>21</v>
      </c>
      <c r="J592" s="161" t="str">
        <f>IF(Table113[[#This Row],[T E]]&gt;=101,"Large",IF(Table113[[#This Row],[T E]]&gt;=51,"Medium",IF(Table113[[#This Row],[T E]]&gt;=11,"Small","Micro")))</f>
        <v>Small</v>
      </c>
      <c r="K592" s="154" t="s">
        <v>1315</v>
      </c>
      <c r="L592" s="154">
        <v>1</v>
      </c>
      <c r="M592" s="157">
        <v>20</v>
      </c>
      <c r="N592" s="154">
        <f>Table113[[#This Row],[Small Holders
M]]+Table113[[#This Row],[Small Holder 
F]]</f>
        <v>21</v>
      </c>
      <c r="O592" s="159" t="s">
        <v>1095</v>
      </c>
    </row>
    <row r="593" spans="1:15" ht="16.5" customHeight="1" x14ac:dyDescent="0.5">
      <c r="A593" s="154" t="s">
        <v>1906</v>
      </c>
      <c r="B593" s="153">
        <v>592</v>
      </c>
      <c r="C593" s="155" t="s">
        <v>1094</v>
      </c>
      <c r="D593" s="154" t="s">
        <v>1083</v>
      </c>
      <c r="E593" s="154">
        <v>3</v>
      </c>
      <c r="F593" s="154">
        <v>15</v>
      </c>
      <c r="G593" s="154">
        <v>0</v>
      </c>
      <c r="H593" s="154">
        <v>0</v>
      </c>
      <c r="I593" s="154">
        <f>SUM(Table113[[#This Row],[P E M]:[C E F]])</f>
        <v>18</v>
      </c>
      <c r="J593" s="161" t="str">
        <f>IF(Table113[[#This Row],[T E]]&gt;=101,"Large",IF(Table113[[#This Row],[T E]]&gt;=51,"Medium",IF(Table113[[#This Row],[T E]]&gt;=11,"Small","Micro")))</f>
        <v>Small</v>
      </c>
      <c r="K593" s="154" t="s">
        <v>1315</v>
      </c>
      <c r="L593" s="154">
        <v>3</v>
      </c>
      <c r="M593" s="157">
        <v>15</v>
      </c>
      <c r="N593" s="154">
        <f>Table113[[#This Row],[Small Holders
M]]+Table113[[#This Row],[Small Holder 
F]]</f>
        <v>18</v>
      </c>
      <c r="O593" s="159" t="s">
        <v>1066</v>
      </c>
    </row>
    <row r="594" spans="1:15" ht="16.5" customHeight="1" x14ac:dyDescent="0.5">
      <c r="A594" s="154" t="s">
        <v>2118</v>
      </c>
      <c r="B594" s="153">
        <v>593</v>
      </c>
      <c r="C594" s="155" t="s">
        <v>1094</v>
      </c>
      <c r="D594" s="154" t="s">
        <v>1083</v>
      </c>
      <c r="E594" s="154">
        <v>8</v>
      </c>
      <c r="F594" s="154">
        <v>15</v>
      </c>
      <c r="G594" s="154">
        <v>0</v>
      </c>
      <c r="H594" s="154">
        <v>0</v>
      </c>
      <c r="I594" s="154">
        <f>SUM(Table113[[#This Row],[P E M]:[C E F]])</f>
        <v>23</v>
      </c>
      <c r="J594" s="161" t="str">
        <f>IF(Table113[[#This Row],[T E]]&gt;=101,"Large",IF(Table113[[#This Row],[T E]]&gt;=51,"Medium",IF(Table113[[#This Row],[T E]]&gt;=11,"Small","Micro")))</f>
        <v>Small</v>
      </c>
      <c r="K594" s="154" t="s">
        <v>1326</v>
      </c>
      <c r="L594" s="154">
        <v>8</v>
      </c>
      <c r="M594" s="157">
        <v>15</v>
      </c>
      <c r="N594" s="159">
        <f>Table113[[#This Row],[Small Holders
M]]+Table113[[#This Row],[Small Holder 
F]]</f>
        <v>23</v>
      </c>
      <c r="O594" s="159" t="s">
        <v>1066</v>
      </c>
    </row>
    <row r="595" spans="1:15" ht="16.5" customHeight="1" x14ac:dyDescent="0.5">
      <c r="A595" s="154" t="s">
        <v>2270</v>
      </c>
      <c r="B595" s="153">
        <v>594</v>
      </c>
      <c r="C595" s="155" t="s">
        <v>1094</v>
      </c>
      <c r="D595" s="154" t="s">
        <v>1083</v>
      </c>
      <c r="E595" s="154">
        <v>0</v>
      </c>
      <c r="F595" s="154">
        <v>14</v>
      </c>
      <c r="G595" s="154">
        <v>0</v>
      </c>
      <c r="H595" s="154">
        <v>0</v>
      </c>
      <c r="I595" s="154">
        <f>SUM(Table113[[#This Row],[P E M]:[C E F]])</f>
        <v>14</v>
      </c>
      <c r="J595" s="161" t="str">
        <f>IF(Table113[[#This Row],[T E]]&gt;=101,"Large",IF(Table113[[#This Row],[T E]]&gt;=51,"Medium",IF(Table113[[#This Row],[T E]]&gt;=11,"Small","Micro")))</f>
        <v>Small</v>
      </c>
      <c r="K595" s="154" t="s">
        <v>1326</v>
      </c>
      <c r="L595" s="154">
        <v>0</v>
      </c>
      <c r="M595" s="157">
        <v>14</v>
      </c>
      <c r="N595" s="159">
        <f>Table113[[#This Row],[Small Holders
M]]+Table113[[#This Row],[Small Holder 
F]]</f>
        <v>14</v>
      </c>
      <c r="O595" s="159" t="s">
        <v>1095</v>
      </c>
    </row>
    <row r="596" spans="1:15" ht="16.5" customHeight="1" x14ac:dyDescent="0.5">
      <c r="A596" s="154" t="s">
        <v>1093</v>
      </c>
      <c r="B596" s="153">
        <v>595</v>
      </c>
      <c r="C596" s="155" t="s">
        <v>1094</v>
      </c>
      <c r="D596" s="154" t="s">
        <v>1083</v>
      </c>
      <c r="E596" s="154">
        <v>7</v>
      </c>
      <c r="F596" s="154">
        <v>16</v>
      </c>
      <c r="G596" s="154">
        <v>0</v>
      </c>
      <c r="H596" s="154">
        <v>0</v>
      </c>
      <c r="I596" s="154">
        <f>SUM(Table113[[#This Row],[P E M]:[C E F]])</f>
        <v>23</v>
      </c>
      <c r="J596" s="161" t="str">
        <f>IF(Table113[[#This Row],[T E]]&gt;=101,"Large",IF(Table113[[#This Row],[T E]]&gt;=51,"Medium",IF(Table113[[#This Row],[T E]]&gt;=11,"Small","Micro")))</f>
        <v>Small</v>
      </c>
      <c r="K596" s="154" t="s">
        <v>1065</v>
      </c>
      <c r="L596" s="154">
        <v>7</v>
      </c>
      <c r="M596" s="157">
        <v>16</v>
      </c>
      <c r="N596" s="159">
        <f>Table113[[#This Row],[Small Holders
M]]+Table113[[#This Row],[Small Holder 
F]]</f>
        <v>23</v>
      </c>
      <c r="O596" s="159" t="s">
        <v>1095</v>
      </c>
    </row>
    <row r="597" spans="1:15" ht="16.5" customHeight="1" x14ac:dyDescent="0.5">
      <c r="A597" s="154" t="s">
        <v>1113</v>
      </c>
      <c r="B597" s="153">
        <v>596</v>
      </c>
      <c r="C597" s="155" t="s">
        <v>1094</v>
      </c>
      <c r="D597" s="154" t="s">
        <v>1083</v>
      </c>
      <c r="E597" s="154">
        <v>4</v>
      </c>
      <c r="F597" s="154">
        <v>19</v>
      </c>
      <c r="G597" s="154">
        <v>0</v>
      </c>
      <c r="H597" s="154">
        <v>0</v>
      </c>
      <c r="I597" s="154">
        <f>SUM(Table113[[#This Row],[P E M]:[C E F]])</f>
        <v>23</v>
      </c>
      <c r="J597" s="161" t="str">
        <f>IF(Table113[[#This Row],[T E]]&gt;=101,"Large",IF(Table113[[#This Row],[T E]]&gt;=51,"Medium",IF(Table113[[#This Row],[T E]]&gt;=11,"Small","Micro")))</f>
        <v>Small</v>
      </c>
      <c r="K597" s="154" t="s">
        <v>1114</v>
      </c>
      <c r="L597" s="154">
        <v>4</v>
      </c>
      <c r="M597" s="157">
        <v>19</v>
      </c>
      <c r="N597" s="159">
        <f>Table113[[#This Row],[Small Holders
M]]+Table113[[#This Row],[Small Holder 
F]]</f>
        <v>23</v>
      </c>
      <c r="O597" s="159" t="s">
        <v>1095</v>
      </c>
    </row>
    <row r="598" spans="1:15" ht="16.5" customHeight="1" x14ac:dyDescent="0.5">
      <c r="A598" s="154" t="s">
        <v>1410</v>
      </c>
      <c r="B598" s="153">
        <v>597</v>
      </c>
      <c r="C598" s="155" t="s">
        <v>1094</v>
      </c>
      <c r="D598" s="154" t="s">
        <v>1083</v>
      </c>
      <c r="E598" s="154">
        <v>2</v>
      </c>
      <c r="F598" s="154">
        <v>18</v>
      </c>
      <c r="G598" s="154">
        <v>0</v>
      </c>
      <c r="H598" s="154">
        <v>0</v>
      </c>
      <c r="I598" s="154">
        <f>SUM(Table113[[#This Row],[P E M]:[C E F]])</f>
        <v>20</v>
      </c>
      <c r="J598" s="161" t="str">
        <f>IF(Table113[[#This Row],[T E]]&gt;=101,"Large",IF(Table113[[#This Row],[T E]]&gt;=51,"Medium",IF(Table113[[#This Row],[T E]]&gt;=11,"Small","Micro")))</f>
        <v>Small</v>
      </c>
      <c r="K598" s="154" t="s">
        <v>1326</v>
      </c>
      <c r="L598" s="154">
        <v>2</v>
      </c>
      <c r="M598" s="157">
        <v>18</v>
      </c>
      <c r="N598" s="159">
        <f>Table113[[#This Row],[Small Holders
M]]+Table113[[#This Row],[Small Holder 
F]]</f>
        <v>20</v>
      </c>
      <c r="O598" s="159" t="s">
        <v>1095</v>
      </c>
    </row>
    <row r="599" spans="1:15" ht="16.5" customHeight="1" x14ac:dyDescent="0.5">
      <c r="A599" s="154" t="s">
        <v>1928</v>
      </c>
      <c r="B599" s="153">
        <v>598</v>
      </c>
      <c r="C599" s="155" t="s">
        <v>1094</v>
      </c>
      <c r="D599" s="154" t="s">
        <v>1083</v>
      </c>
      <c r="E599" s="154">
        <v>3</v>
      </c>
      <c r="F599" s="154">
        <v>11</v>
      </c>
      <c r="G599" s="154">
        <v>0</v>
      </c>
      <c r="H599" s="154">
        <v>0</v>
      </c>
      <c r="I599" s="154">
        <f>SUM(Table113[[#This Row],[P E M]:[C E F]])</f>
        <v>14</v>
      </c>
      <c r="J599" s="161" t="str">
        <f>IF(Table113[[#This Row],[T E]]&gt;=101,"Large",IF(Table113[[#This Row],[T E]]&gt;=51,"Medium",IF(Table113[[#This Row],[T E]]&gt;=11,"Small","Micro")))</f>
        <v>Small</v>
      </c>
      <c r="K599" s="154" t="s">
        <v>1315</v>
      </c>
      <c r="L599" s="154">
        <v>3</v>
      </c>
      <c r="M599" s="157">
        <v>11</v>
      </c>
      <c r="N599" s="159">
        <f>Table113[[#This Row],[Small Holders
M]]+Table113[[#This Row],[Small Holder 
F]]</f>
        <v>14</v>
      </c>
      <c r="O599" s="159" t="s">
        <v>1095</v>
      </c>
    </row>
    <row r="600" spans="1:15" ht="16.5" customHeight="1" x14ac:dyDescent="0.5">
      <c r="A600" s="154" t="s">
        <v>1933</v>
      </c>
      <c r="B600" s="153">
        <v>599</v>
      </c>
      <c r="C600" s="155" t="s">
        <v>1094</v>
      </c>
      <c r="D600" s="154" t="s">
        <v>1083</v>
      </c>
      <c r="E600" s="154">
        <v>7</v>
      </c>
      <c r="F600" s="154">
        <v>16</v>
      </c>
      <c r="G600" s="154">
        <v>0</v>
      </c>
      <c r="H600" s="154">
        <v>0</v>
      </c>
      <c r="I600" s="154">
        <f>SUM(Table113[[#This Row],[P E M]:[C E F]])</f>
        <v>23</v>
      </c>
      <c r="J600" s="161" t="str">
        <f>IF(Table113[[#This Row],[T E]]&gt;=101,"Large",IF(Table113[[#This Row],[T E]]&gt;=51,"Medium",IF(Table113[[#This Row],[T E]]&gt;=11,"Small","Micro")))</f>
        <v>Small</v>
      </c>
      <c r="K600" s="154" t="s">
        <v>1315</v>
      </c>
      <c r="L600" s="154">
        <v>7</v>
      </c>
      <c r="M600" s="157">
        <v>16</v>
      </c>
      <c r="N600" s="159">
        <f>Table113[[#This Row],[Small Holders
M]]+Table113[[#This Row],[Small Holder 
F]]</f>
        <v>23</v>
      </c>
      <c r="O600" s="159" t="s">
        <v>1095</v>
      </c>
    </row>
    <row r="601" spans="1:15" ht="16.5" customHeight="1" x14ac:dyDescent="0.5">
      <c r="A601" s="154" t="s">
        <v>2044</v>
      </c>
      <c r="B601" s="153">
        <v>600</v>
      </c>
      <c r="C601" s="155" t="s">
        <v>1094</v>
      </c>
      <c r="D601" s="154" t="s">
        <v>1083</v>
      </c>
      <c r="E601" s="154">
        <v>6</v>
      </c>
      <c r="F601" s="154">
        <v>23</v>
      </c>
      <c r="G601" s="154">
        <v>0</v>
      </c>
      <c r="H601" s="154">
        <v>0</v>
      </c>
      <c r="I601" s="154">
        <f>SUM(Table113[[#This Row],[P E M]:[C E F]])</f>
        <v>29</v>
      </c>
      <c r="J601" s="161" t="str">
        <f>IF(Table113[[#This Row],[T E]]&gt;=101,"Large",IF(Table113[[#This Row],[T E]]&gt;=51,"Medium",IF(Table113[[#This Row],[T E]]&gt;=11,"Small","Micro")))</f>
        <v>Small</v>
      </c>
      <c r="K601" s="154" t="s">
        <v>1326</v>
      </c>
      <c r="L601" s="154">
        <v>6</v>
      </c>
      <c r="M601" s="157">
        <v>23</v>
      </c>
      <c r="N601" s="159">
        <f>Table113[[#This Row],[Small Holders
M]]+Table113[[#This Row],[Small Holder 
F]]</f>
        <v>29</v>
      </c>
      <c r="O601" s="159" t="s">
        <v>1095</v>
      </c>
    </row>
    <row r="602" spans="1:15" ht="16.5" customHeight="1" x14ac:dyDescent="0.5">
      <c r="A602" s="154" t="s">
        <v>2292</v>
      </c>
      <c r="B602" s="153">
        <v>601</v>
      </c>
      <c r="C602" s="155" t="s">
        <v>1094</v>
      </c>
      <c r="D602" s="154" t="s">
        <v>1083</v>
      </c>
      <c r="E602" s="154">
        <v>2</v>
      </c>
      <c r="F602" s="154">
        <v>15</v>
      </c>
      <c r="G602" s="154">
        <v>0</v>
      </c>
      <c r="H602" s="154">
        <v>0</v>
      </c>
      <c r="I602" s="154">
        <f>SUM(Table113[[#This Row],[P E M]:[C E F]])</f>
        <v>17</v>
      </c>
      <c r="J602" s="161" t="str">
        <f>IF(Table113[[#This Row],[T E]]&gt;=101,"Large",IF(Table113[[#This Row],[T E]]&gt;=51,"Medium",IF(Table113[[#This Row],[T E]]&gt;=11,"Small","Micro")))</f>
        <v>Small</v>
      </c>
      <c r="K602" s="154" t="s">
        <v>1326</v>
      </c>
      <c r="L602" s="154">
        <v>2</v>
      </c>
      <c r="M602" s="157">
        <v>15</v>
      </c>
      <c r="N602" s="154">
        <f>Table113[[#This Row],[Small Holders
M]]+Table113[[#This Row],[Small Holder 
F]]</f>
        <v>17</v>
      </c>
      <c r="O602" s="159" t="s">
        <v>1095</v>
      </c>
    </row>
    <row r="603" spans="1:15" ht="16.5" customHeight="1" x14ac:dyDescent="0.5">
      <c r="A603" s="154" t="s">
        <v>1148</v>
      </c>
      <c r="B603" s="153">
        <v>602</v>
      </c>
      <c r="C603" s="155" t="s">
        <v>1094</v>
      </c>
      <c r="D603" s="154" t="s">
        <v>1083</v>
      </c>
      <c r="E603" s="154">
        <v>7</v>
      </c>
      <c r="F603" s="154">
        <v>13</v>
      </c>
      <c r="G603" s="154">
        <v>0</v>
      </c>
      <c r="H603" s="154">
        <v>0</v>
      </c>
      <c r="I603" s="154">
        <f>SUM(Table113[[#This Row],[P E M]:[C E F]])</f>
        <v>20</v>
      </c>
      <c r="J603" s="161" t="str">
        <f>IF(Table113[[#This Row],[T E]]&gt;=101,"Large",IF(Table113[[#This Row],[T E]]&gt;=51,"Medium",IF(Table113[[#This Row],[T E]]&gt;=11,"Small","Micro")))</f>
        <v>Small</v>
      </c>
      <c r="K603" s="154" t="s">
        <v>1149</v>
      </c>
      <c r="L603" s="154">
        <v>7</v>
      </c>
      <c r="M603" s="157">
        <v>13</v>
      </c>
      <c r="N603" s="159">
        <f>Table113[[#This Row],[Small Holders
M]]+Table113[[#This Row],[Small Holder 
F]]</f>
        <v>20</v>
      </c>
      <c r="O603" s="159" t="s">
        <v>1095</v>
      </c>
    </row>
    <row r="604" spans="1:15" ht="16.5" customHeight="1" x14ac:dyDescent="0.5">
      <c r="A604" s="154" t="s">
        <v>1269</v>
      </c>
      <c r="B604" s="153">
        <v>603</v>
      </c>
      <c r="C604" s="155" t="s">
        <v>1094</v>
      </c>
      <c r="D604" s="154" t="s">
        <v>1083</v>
      </c>
      <c r="E604" s="154">
        <v>8</v>
      </c>
      <c r="F604" s="154">
        <v>17</v>
      </c>
      <c r="G604" s="154">
        <v>0</v>
      </c>
      <c r="H604" s="154">
        <v>0</v>
      </c>
      <c r="I604" s="154">
        <f>SUM(Table113[[#This Row],[P E M]:[C E F]])</f>
        <v>25</v>
      </c>
      <c r="J604" s="161" t="str">
        <f>IF(Table113[[#This Row],[T E]]&gt;=101,"Large",IF(Table113[[#This Row],[T E]]&gt;=51,"Medium",IF(Table113[[#This Row],[T E]]&gt;=11,"Small","Micro")))</f>
        <v>Small</v>
      </c>
      <c r="K604" s="154" t="s">
        <v>1270</v>
      </c>
      <c r="L604" s="154">
        <v>8</v>
      </c>
      <c r="M604" s="157">
        <v>17</v>
      </c>
      <c r="N604" s="159">
        <f>Table113[[#This Row],[Small Holders
M]]+Table113[[#This Row],[Small Holder 
F]]</f>
        <v>25</v>
      </c>
      <c r="O604" s="159" t="s">
        <v>1095</v>
      </c>
    </row>
    <row r="605" spans="1:15" ht="16.5" customHeight="1" x14ac:dyDescent="0.5">
      <c r="A605" s="154" t="s">
        <v>1393</v>
      </c>
      <c r="B605" s="153">
        <v>604</v>
      </c>
      <c r="C605" s="155" t="s">
        <v>1094</v>
      </c>
      <c r="D605" s="154" t="s">
        <v>1083</v>
      </c>
      <c r="E605" s="154">
        <v>1</v>
      </c>
      <c r="F605" s="154">
        <v>13</v>
      </c>
      <c r="G605" s="154">
        <v>0</v>
      </c>
      <c r="H605" s="154">
        <v>0</v>
      </c>
      <c r="I605" s="154">
        <f>SUM(Table113[[#This Row],[P E M]:[C E F]])</f>
        <v>14</v>
      </c>
      <c r="J605" s="161" t="str">
        <f>IF(Table113[[#This Row],[T E]]&gt;=101,"Large",IF(Table113[[#This Row],[T E]]&gt;=51,"Medium",IF(Table113[[#This Row],[T E]]&gt;=11,"Small","Micro")))</f>
        <v>Small</v>
      </c>
      <c r="K605" s="154" t="s">
        <v>1270</v>
      </c>
      <c r="L605" s="154">
        <v>1</v>
      </c>
      <c r="M605" s="157">
        <v>13</v>
      </c>
      <c r="N605" s="159">
        <f>Table113[[#This Row],[Small Holders
M]]+Table113[[#This Row],[Small Holder 
F]]</f>
        <v>14</v>
      </c>
      <c r="O605" s="159" t="s">
        <v>1066</v>
      </c>
    </row>
    <row r="606" spans="1:15" ht="16.5" customHeight="1" x14ac:dyDescent="0.5">
      <c r="A606" s="154" t="s">
        <v>1396</v>
      </c>
      <c r="B606" s="153">
        <v>605</v>
      </c>
      <c r="C606" s="155" t="s">
        <v>1094</v>
      </c>
      <c r="D606" s="154" t="s">
        <v>1083</v>
      </c>
      <c r="E606" s="154">
        <v>2</v>
      </c>
      <c r="F606" s="154">
        <v>24</v>
      </c>
      <c r="G606" s="154">
        <v>0</v>
      </c>
      <c r="H606" s="154">
        <v>0</v>
      </c>
      <c r="I606" s="154">
        <f>SUM(Table113[[#This Row],[P E M]:[C E F]])</f>
        <v>26</v>
      </c>
      <c r="J606" s="161" t="str">
        <f>IF(Table113[[#This Row],[T E]]&gt;=101,"Large",IF(Table113[[#This Row],[T E]]&gt;=51,"Medium",IF(Table113[[#This Row],[T E]]&gt;=11,"Small","Micro")))</f>
        <v>Small</v>
      </c>
      <c r="K606" s="154" t="s">
        <v>1270</v>
      </c>
      <c r="L606" s="154">
        <v>2</v>
      </c>
      <c r="M606" s="157">
        <v>24</v>
      </c>
      <c r="N606" s="159">
        <f>Table113[[#This Row],[Small Holders
M]]+Table113[[#This Row],[Small Holder 
F]]</f>
        <v>26</v>
      </c>
      <c r="O606" s="159" t="s">
        <v>1095</v>
      </c>
    </row>
    <row r="607" spans="1:15" ht="16.5" customHeight="1" x14ac:dyDescent="0.5">
      <c r="A607" s="154" t="s">
        <v>1527</v>
      </c>
      <c r="B607" s="153">
        <v>606</v>
      </c>
      <c r="C607" s="155" t="s">
        <v>1094</v>
      </c>
      <c r="D607" s="154" t="s">
        <v>1083</v>
      </c>
      <c r="E607" s="154">
        <v>6</v>
      </c>
      <c r="F607" s="154">
        <v>11</v>
      </c>
      <c r="G607" s="154">
        <v>0</v>
      </c>
      <c r="H607" s="154">
        <v>0</v>
      </c>
      <c r="I607" s="154">
        <f>SUM(Table113[[#This Row],[P E M]:[C E F]])</f>
        <v>17</v>
      </c>
      <c r="J607" s="161" t="str">
        <f>IF(Table113[[#This Row],[T E]]&gt;=101,"Large",IF(Table113[[#This Row],[T E]]&gt;=51,"Medium",IF(Table113[[#This Row],[T E]]&gt;=11,"Small","Micro")))</f>
        <v>Small</v>
      </c>
      <c r="K607" s="154" t="s">
        <v>1270</v>
      </c>
      <c r="L607" s="154">
        <v>6</v>
      </c>
      <c r="M607" s="157">
        <v>11</v>
      </c>
      <c r="N607" s="159">
        <f>Table113[[#This Row],[Small Holders
M]]+Table113[[#This Row],[Small Holder 
F]]</f>
        <v>17</v>
      </c>
      <c r="O607" s="159" t="s">
        <v>1066</v>
      </c>
    </row>
    <row r="608" spans="1:15" ht="16.5" customHeight="1" x14ac:dyDescent="0.5">
      <c r="A608" s="154" t="s">
        <v>1630</v>
      </c>
      <c r="B608" s="153">
        <v>607</v>
      </c>
      <c r="C608" s="155" t="s">
        <v>1094</v>
      </c>
      <c r="D608" s="154" t="s">
        <v>1083</v>
      </c>
      <c r="E608" s="154">
        <v>2</v>
      </c>
      <c r="F608" s="154">
        <v>19</v>
      </c>
      <c r="G608" s="154">
        <v>0</v>
      </c>
      <c r="H608" s="154">
        <v>0</v>
      </c>
      <c r="I608" s="154">
        <f>SUM(Table113[[#This Row],[P E M]:[C E F]])</f>
        <v>21</v>
      </c>
      <c r="J608" s="161" t="str">
        <f>IF(Table113[[#This Row],[T E]]&gt;=101,"Large",IF(Table113[[#This Row],[T E]]&gt;=51,"Medium",IF(Table113[[#This Row],[T E]]&gt;=11,"Small","Micro")))</f>
        <v>Small</v>
      </c>
      <c r="K608" s="154" t="s">
        <v>1270</v>
      </c>
      <c r="L608" s="154">
        <v>2</v>
      </c>
      <c r="M608" s="157">
        <v>19</v>
      </c>
      <c r="N608" s="159">
        <f>Table113[[#This Row],[Small Holders
M]]+Table113[[#This Row],[Small Holder 
F]]</f>
        <v>21</v>
      </c>
      <c r="O608" s="159" t="s">
        <v>1095</v>
      </c>
    </row>
    <row r="609" spans="1:15" ht="16.5" customHeight="1" x14ac:dyDescent="0.5">
      <c r="A609" s="154" t="s">
        <v>2042</v>
      </c>
      <c r="B609" s="153">
        <v>608</v>
      </c>
      <c r="C609" s="155" t="s">
        <v>1094</v>
      </c>
      <c r="D609" s="154" t="s">
        <v>1083</v>
      </c>
      <c r="E609" s="154">
        <v>3</v>
      </c>
      <c r="F609" s="154">
        <v>12</v>
      </c>
      <c r="G609" s="154">
        <v>0</v>
      </c>
      <c r="H609" s="154">
        <v>0</v>
      </c>
      <c r="I609" s="154">
        <f>SUM(Table113[[#This Row],[P E M]:[C E F]])</f>
        <v>15</v>
      </c>
      <c r="J609" s="161" t="str">
        <f>IF(Table113[[#This Row],[T E]]&gt;=101,"Large",IF(Table113[[#This Row],[T E]]&gt;=51,"Medium",IF(Table113[[#This Row],[T E]]&gt;=11,"Small","Micro")))</f>
        <v>Small</v>
      </c>
      <c r="K609" s="154" t="s">
        <v>1149</v>
      </c>
      <c r="L609" s="154">
        <v>3</v>
      </c>
      <c r="M609" s="157">
        <v>12</v>
      </c>
      <c r="N609" s="159">
        <f>Table113[[#This Row],[Small Holders
M]]+Table113[[#This Row],[Small Holder 
F]]</f>
        <v>15</v>
      </c>
      <c r="O609" s="159" t="s">
        <v>1095</v>
      </c>
    </row>
    <row r="610" spans="1:15" ht="16.5" customHeight="1" x14ac:dyDescent="0.5">
      <c r="A610" s="154" t="s">
        <v>2055</v>
      </c>
      <c r="B610" s="153">
        <v>609</v>
      </c>
      <c r="C610" s="155" t="s">
        <v>1094</v>
      </c>
      <c r="D610" s="154" t="s">
        <v>1083</v>
      </c>
      <c r="E610" s="154">
        <v>2</v>
      </c>
      <c r="F610" s="154">
        <v>26</v>
      </c>
      <c r="G610" s="154">
        <v>0</v>
      </c>
      <c r="H610" s="154">
        <v>0</v>
      </c>
      <c r="I610" s="154">
        <f>SUM(Table113[[#This Row],[P E M]:[C E F]])</f>
        <v>28</v>
      </c>
      <c r="J610" s="161" t="str">
        <f>IF(Table113[[#This Row],[T E]]&gt;=101,"Large",IF(Table113[[#This Row],[T E]]&gt;=51,"Medium",IF(Table113[[#This Row],[T E]]&gt;=11,"Small","Micro")))</f>
        <v>Small</v>
      </c>
      <c r="K610" s="154" t="s">
        <v>1149</v>
      </c>
      <c r="L610" s="154">
        <v>2</v>
      </c>
      <c r="M610" s="157">
        <v>26</v>
      </c>
      <c r="N610" s="159">
        <f>Table113[[#This Row],[Small Holders
M]]+Table113[[#This Row],[Small Holder 
F]]</f>
        <v>28</v>
      </c>
      <c r="O610" s="159" t="s">
        <v>1095</v>
      </c>
    </row>
    <row r="611" spans="1:15" ht="16.5" customHeight="1" x14ac:dyDescent="0.5">
      <c r="A611" s="154" t="s">
        <v>2216</v>
      </c>
      <c r="B611" s="153">
        <v>610</v>
      </c>
      <c r="C611" s="155" t="s">
        <v>1094</v>
      </c>
      <c r="D611" s="154" t="s">
        <v>1083</v>
      </c>
      <c r="E611" s="154">
        <v>3</v>
      </c>
      <c r="F611" s="154">
        <v>13</v>
      </c>
      <c r="G611" s="154">
        <v>0</v>
      </c>
      <c r="H611" s="154">
        <v>0</v>
      </c>
      <c r="I611" s="154">
        <f>SUM(Table113[[#This Row],[P E M]:[C E F]])</f>
        <v>16</v>
      </c>
      <c r="J611" s="161" t="str">
        <f>IF(Table113[[#This Row],[T E]]&gt;=101,"Large",IF(Table113[[#This Row],[T E]]&gt;=51,"Medium",IF(Table113[[#This Row],[T E]]&gt;=11,"Small","Micro")))</f>
        <v>Small</v>
      </c>
      <c r="K611" s="154" t="s">
        <v>1270</v>
      </c>
      <c r="L611" s="154">
        <v>3</v>
      </c>
      <c r="M611" s="157">
        <v>13</v>
      </c>
      <c r="N611" s="159">
        <f>Table113[[#This Row],[Small Holders
M]]+Table113[[#This Row],[Small Holder 
F]]</f>
        <v>16</v>
      </c>
      <c r="O611" s="159" t="s">
        <v>1095</v>
      </c>
    </row>
    <row r="612" spans="1:15" ht="16.5" customHeight="1" x14ac:dyDescent="0.5">
      <c r="A612" s="154" t="s">
        <v>2247</v>
      </c>
      <c r="B612" s="153">
        <v>611</v>
      </c>
      <c r="C612" s="155" t="s">
        <v>1094</v>
      </c>
      <c r="D612" s="154" t="s">
        <v>1083</v>
      </c>
      <c r="E612" s="154">
        <v>4</v>
      </c>
      <c r="F612" s="154">
        <v>16</v>
      </c>
      <c r="G612" s="154">
        <v>0</v>
      </c>
      <c r="H612" s="154">
        <v>0</v>
      </c>
      <c r="I612" s="154">
        <f>SUM(Table113[[#This Row],[P E M]:[C E F]])</f>
        <v>20</v>
      </c>
      <c r="J612" s="161" t="str">
        <f>IF(Table113[[#This Row],[T E]]&gt;=101,"Large",IF(Table113[[#This Row],[T E]]&gt;=51,"Medium",IF(Table113[[#This Row],[T E]]&gt;=11,"Small","Micro")))</f>
        <v>Small</v>
      </c>
      <c r="K612" s="154" t="s">
        <v>1270</v>
      </c>
      <c r="L612" s="154">
        <v>4</v>
      </c>
      <c r="M612" s="157">
        <v>16</v>
      </c>
      <c r="N612" s="159">
        <f>Table113[[#This Row],[Small Holders
M]]+Table113[[#This Row],[Small Holder 
F]]</f>
        <v>20</v>
      </c>
      <c r="O612" s="159" t="s">
        <v>1095</v>
      </c>
    </row>
    <row r="613" spans="1:15" ht="16.5" customHeight="1" x14ac:dyDescent="0.5">
      <c r="A613" s="154" t="s">
        <v>1139</v>
      </c>
      <c r="B613" s="153">
        <v>612</v>
      </c>
      <c r="C613" s="155" t="s">
        <v>75</v>
      </c>
      <c r="D613" s="154" t="s">
        <v>1130</v>
      </c>
      <c r="E613" s="154">
        <v>20</v>
      </c>
      <c r="F613" s="154">
        <v>20</v>
      </c>
      <c r="G613" s="154"/>
      <c r="H613" s="154"/>
      <c r="I613" s="154">
        <f>SUM(Table113[[#This Row],[P E M]:[C E F]])</f>
        <v>40</v>
      </c>
      <c r="J613" s="161" t="str">
        <f>IF(Table113[[#This Row],[T E]]&gt;=101,"Large",IF(Table113[[#This Row],[T E]]&gt;=51,"Medium",IF(Table113[[#This Row],[T E]]&gt;=11,"Small","Micro")))</f>
        <v>Small</v>
      </c>
      <c r="K613" s="154" t="s">
        <v>1140</v>
      </c>
      <c r="L613" s="154">
        <v>200</v>
      </c>
      <c r="M613" s="157">
        <v>100</v>
      </c>
      <c r="N613" s="154">
        <f>Table113[[#This Row],[Small Holders
M]]+Table113[[#This Row],[Small Holder 
F]]</f>
        <v>300</v>
      </c>
      <c r="O613" s="159" t="s">
        <v>1080</v>
      </c>
    </row>
    <row r="614" spans="1:15" ht="16.5" customHeight="1" x14ac:dyDescent="0.5">
      <c r="A614" s="154" t="s">
        <v>2132</v>
      </c>
      <c r="B614" s="153">
        <v>613</v>
      </c>
      <c r="C614" s="155" t="s">
        <v>1094</v>
      </c>
      <c r="D614" s="154" t="s">
        <v>1074</v>
      </c>
      <c r="E614" s="154"/>
      <c r="F614" s="154">
        <v>14</v>
      </c>
      <c r="G614" s="154"/>
      <c r="H614" s="154">
        <v>20</v>
      </c>
      <c r="I614" s="154">
        <f>SUM(Table113[[#This Row],[P E M]:[C E F]])</f>
        <v>34</v>
      </c>
      <c r="J614" s="154" t="str">
        <f>IF(Table113[[#This Row],[T E]]&gt;=101,"Large",IF(Table113[[#This Row],[T E]]&gt;=51,"Medium",IF(Table113[[#This Row],[T E]]&gt;=11,"Small","Micro")))</f>
        <v>Small</v>
      </c>
      <c r="K614" s="154" t="s">
        <v>1274</v>
      </c>
      <c r="L614" s="154">
        <v>0</v>
      </c>
      <c r="M614" s="157">
        <v>300</v>
      </c>
      <c r="N614" s="159">
        <f>Table113[[#This Row],[Small Holders
M]]+Table113[[#This Row],[Small Holder 
F]]</f>
        <v>300</v>
      </c>
      <c r="O614" s="159" t="s">
        <v>1070</v>
      </c>
    </row>
    <row r="615" spans="1:15" ht="16.5" customHeight="1" x14ac:dyDescent="0.5">
      <c r="A615" s="154" t="s">
        <v>1515</v>
      </c>
      <c r="B615" s="153">
        <v>614</v>
      </c>
      <c r="C615" s="155" t="s">
        <v>75</v>
      </c>
      <c r="D615" s="154" t="s">
        <v>1068</v>
      </c>
      <c r="E615" s="154">
        <v>16</v>
      </c>
      <c r="F615" s="154">
        <v>5</v>
      </c>
      <c r="G615" s="154"/>
      <c r="H615" s="154"/>
      <c r="I615" s="154">
        <f>SUM(Table113[[#This Row],[P E M]:[C E F]])</f>
        <v>21</v>
      </c>
      <c r="J615" s="161" t="str">
        <f>IF(Table113[[#This Row],[T E]]&gt;=101,"Large",IF(Table113[[#This Row],[T E]]&gt;=51,"Medium",IF(Table113[[#This Row],[T E]]&gt;=11,"Small","Micro")))</f>
        <v>Small</v>
      </c>
      <c r="K615" s="154" t="s">
        <v>1079</v>
      </c>
      <c r="L615" s="154">
        <v>16</v>
      </c>
      <c r="M615" s="157">
        <v>5</v>
      </c>
      <c r="N615" s="159">
        <f>Table113[[#This Row],[Small Holders
M]]+Table113[[#This Row],[Small Holder 
F]]</f>
        <v>21</v>
      </c>
      <c r="O615" s="159" t="s">
        <v>1066</v>
      </c>
    </row>
    <row r="616" spans="1:15" ht="16.5" customHeight="1" x14ac:dyDescent="0.5">
      <c r="A616" s="154" t="s">
        <v>1447</v>
      </c>
      <c r="B616" s="153">
        <v>615</v>
      </c>
      <c r="C616" s="155" t="s">
        <v>75</v>
      </c>
      <c r="D616" s="154" t="s">
        <v>1068</v>
      </c>
      <c r="E616" s="154">
        <v>7</v>
      </c>
      <c r="F616" s="154">
        <v>8</v>
      </c>
      <c r="G616" s="154">
        <v>0</v>
      </c>
      <c r="H616" s="154">
        <v>0</v>
      </c>
      <c r="I616" s="161">
        <f>SUM(Table113[[#This Row],[P E M]:[C E F]])</f>
        <v>15</v>
      </c>
      <c r="J616" s="161" t="str">
        <f>IF(Table113[[#This Row],[T E]]&gt;=101,"Large",IF(Table113[[#This Row],[T E]]&gt;=51,"Medium",IF(Table113[[#This Row],[T E]]&gt;=11,"Small","Micro")))</f>
        <v>Small</v>
      </c>
      <c r="K616" s="154" t="s">
        <v>1069</v>
      </c>
      <c r="L616" s="154">
        <v>5</v>
      </c>
      <c r="M616" s="157">
        <v>10</v>
      </c>
      <c r="N616" s="225">
        <f>Table113[[#This Row],[Small Holders
M]]+Table113[[#This Row],[Small Holder 
F]]</f>
        <v>15</v>
      </c>
      <c r="O616" s="159" t="s">
        <v>1070</v>
      </c>
    </row>
    <row r="617" spans="1:15" ht="16.5" customHeight="1" x14ac:dyDescent="0.5">
      <c r="A617" s="194" t="s">
        <v>1220</v>
      </c>
      <c r="B617" s="153">
        <v>616</v>
      </c>
      <c r="C617" s="155" t="s">
        <v>75</v>
      </c>
      <c r="D617" s="154" t="s">
        <v>1068</v>
      </c>
      <c r="E617" s="172">
        <v>6</v>
      </c>
      <c r="F617" s="172">
        <v>8</v>
      </c>
      <c r="G617" s="154">
        <v>0</v>
      </c>
      <c r="H617" s="154">
        <v>0</v>
      </c>
      <c r="I617" s="154">
        <f>SUM(Table113[[#This Row],[P E M]:[C E F]])</f>
        <v>14</v>
      </c>
      <c r="J617" s="154" t="str">
        <f>IF(Table113[[#This Row],[T E]]&gt;=101,"Large",IF(Table113[[#This Row],[T E]]&gt;=51,"Medium",IF(Table113[[#This Row],[T E]]&gt;=11,"Small","Micro")))</f>
        <v>Small</v>
      </c>
      <c r="K617" s="154" t="s">
        <v>1221</v>
      </c>
      <c r="L617" s="172">
        <v>6</v>
      </c>
      <c r="M617" s="173">
        <v>8</v>
      </c>
      <c r="N617" s="159">
        <f>Table113[[#This Row],[Small Holders
M]]+Table113[[#This Row],[Small Holder 
F]]</f>
        <v>14</v>
      </c>
      <c r="O617" s="159" t="s">
        <v>1066</v>
      </c>
    </row>
    <row r="618" spans="1:15" ht="16.5" customHeight="1" x14ac:dyDescent="0.5">
      <c r="A618" s="217" t="s">
        <v>1503</v>
      </c>
      <c r="B618" s="153">
        <v>617</v>
      </c>
      <c r="C618" s="155" t="s">
        <v>1094</v>
      </c>
      <c r="D618" s="154" t="s">
        <v>1068</v>
      </c>
      <c r="E618" s="183">
        <v>5</v>
      </c>
      <c r="F618" s="183">
        <v>17</v>
      </c>
      <c r="G618" s="154">
        <v>0</v>
      </c>
      <c r="H618" s="154">
        <v>0</v>
      </c>
      <c r="I618" s="154">
        <f>SUM(Table113[[#This Row],[P E M]:[C E F]])</f>
        <v>22</v>
      </c>
      <c r="J618" s="154" t="str">
        <f>IF(Table113[[#This Row],[T E]]&gt;=101,"Large",IF(Table113[[#This Row],[T E]]&gt;=51,"Medium",IF(Table113[[#This Row],[T E]]&gt;=11,"Small","Micro")))</f>
        <v>Small</v>
      </c>
      <c r="K618" s="154" t="s">
        <v>1079</v>
      </c>
      <c r="L618" s="183">
        <v>5</v>
      </c>
      <c r="M618" s="216">
        <v>17</v>
      </c>
      <c r="N618" s="159">
        <f>Table113[[#This Row],[Small Holders
M]]+Table113[[#This Row],[Small Holder 
F]]</f>
        <v>22</v>
      </c>
      <c r="O618" s="159" t="s">
        <v>1066</v>
      </c>
    </row>
    <row r="619" spans="1:15" ht="16.5" customHeight="1" x14ac:dyDescent="0.5">
      <c r="A619" s="217" t="s">
        <v>1654</v>
      </c>
      <c r="B619" s="153">
        <v>618</v>
      </c>
      <c r="C619" s="155" t="s">
        <v>75</v>
      </c>
      <c r="D619" s="154" t="s">
        <v>1068</v>
      </c>
      <c r="E619" s="183">
        <v>10</v>
      </c>
      <c r="F619" s="183">
        <v>1</v>
      </c>
      <c r="G619" s="154">
        <v>0</v>
      </c>
      <c r="H619" s="154">
        <v>0</v>
      </c>
      <c r="I619" s="154">
        <f>SUM(Table113[[#This Row],[P E M]:[C E F]])</f>
        <v>11</v>
      </c>
      <c r="J619" s="154" t="str">
        <f>IF(Table113[[#This Row],[T E]]&gt;=101,"Large",IF(Table113[[#This Row],[T E]]&gt;=51,"Medium",IF(Table113[[#This Row],[T E]]&gt;=11,"Small","Micro")))</f>
        <v>Small</v>
      </c>
      <c r="K619" s="154" t="s">
        <v>1079</v>
      </c>
      <c r="L619" s="183">
        <v>10</v>
      </c>
      <c r="M619" s="216">
        <v>1</v>
      </c>
      <c r="N619" s="154">
        <f>Table113[[#This Row],[Small Holders
M]]+Table113[[#This Row],[Small Holder 
F]]</f>
        <v>11</v>
      </c>
      <c r="O619" s="159" t="s">
        <v>1066</v>
      </c>
    </row>
    <row r="620" spans="1:15" ht="16.5" customHeight="1" x14ac:dyDescent="0.5">
      <c r="A620" s="217" t="s">
        <v>1732</v>
      </c>
      <c r="B620" s="153">
        <v>619</v>
      </c>
      <c r="C620" s="155" t="s">
        <v>75</v>
      </c>
      <c r="D620" s="154" t="s">
        <v>1068</v>
      </c>
      <c r="E620" s="183">
        <v>6</v>
      </c>
      <c r="F620" s="183">
        <v>6</v>
      </c>
      <c r="G620" s="154">
        <v>0</v>
      </c>
      <c r="H620" s="154">
        <v>0</v>
      </c>
      <c r="I620" s="154">
        <f>SUM(Table113[[#This Row],[P E M]:[C E F]])</f>
        <v>12</v>
      </c>
      <c r="J620" s="154" t="str">
        <f>IF(Table113[[#This Row],[T E]]&gt;=101,"Large",IF(Table113[[#This Row],[T E]]&gt;=51,"Medium",IF(Table113[[#This Row],[T E]]&gt;=11,"Small","Micro")))</f>
        <v>Small</v>
      </c>
      <c r="K620" s="154" t="s">
        <v>1118</v>
      </c>
      <c r="L620" s="183">
        <v>6</v>
      </c>
      <c r="M620" s="216">
        <v>6</v>
      </c>
      <c r="N620" s="159">
        <f>Table113[[#This Row],[Small Holders
M]]+Table113[[#This Row],[Small Holder 
F]]</f>
        <v>12</v>
      </c>
      <c r="O620" s="159" t="s">
        <v>1095</v>
      </c>
    </row>
    <row r="621" spans="1:15" ht="16.5" customHeight="1" x14ac:dyDescent="0.5">
      <c r="A621" s="217" t="s">
        <v>1744</v>
      </c>
      <c r="B621" s="153">
        <v>620</v>
      </c>
      <c r="C621" s="155" t="s">
        <v>75</v>
      </c>
      <c r="D621" s="154" t="s">
        <v>1068</v>
      </c>
      <c r="E621" s="183">
        <v>2</v>
      </c>
      <c r="F621" s="183">
        <v>11</v>
      </c>
      <c r="G621" s="154">
        <v>0</v>
      </c>
      <c r="H621" s="154">
        <v>0</v>
      </c>
      <c r="I621" s="154">
        <f>SUM(Table113[[#This Row],[P E M]:[C E F]])</f>
        <v>13</v>
      </c>
      <c r="J621" s="154" t="str">
        <f>IF(Table113[[#This Row],[T E]]&gt;=101,"Large",IF(Table113[[#This Row],[T E]]&gt;=51,"Medium",IF(Table113[[#This Row],[T E]]&gt;=11,"Small","Micro")))</f>
        <v>Small</v>
      </c>
      <c r="K621" s="154" t="s">
        <v>1118</v>
      </c>
      <c r="L621" s="183">
        <v>2</v>
      </c>
      <c r="M621" s="216">
        <v>11</v>
      </c>
      <c r="N621" s="158">
        <f>Table113[[#This Row],[Small Holders
M]]+Table113[[#This Row],[Small Holder 
F]]</f>
        <v>13</v>
      </c>
      <c r="O621" s="159" t="s">
        <v>1095</v>
      </c>
    </row>
    <row r="622" spans="1:15" ht="16.5" customHeight="1" x14ac:dyDescent="0.5">
      <c r="A622" s="217" t="s">
        <v>2215</v>
      </c>
      <c r="B622" s="153">
        <v>621</v>
      </c>
      <c r="C622" s="155" t="s">
        <v>75</v>
      </c>
      <c r="D622" s="154" t="s">
        <v>1068</v>
      </c>
      <c r="E622" s="183">
        <v>8</v>
      </c>
      <c r="F622" s="183">
        <v>8</v>
      </c>
      <c r="G622" s="154">
        <v>0</v>
      </c>
      <c r="H622" s="154">
        <v>0</v>
      </c>
      <c r="I622" s="154">
        <f>SUM(Table113[[#This Row],[P E M]:[C E F]])</f>
        <v>16</v>
      </c>
      <c r="J622" s="154" t="str">
        <f>IF(Table113[[#This Row],[T E]]&gt;=101,"Large",IF(Table113[[#This Row],[T E]]&gt;=51,"Medium",IF(Table113[[#This Row],[T E]]&gt;=11,"Small","Micro")))</f>
        <v>Small</v>
      </c>
      <c r="K622" s="154" t="s">
        <v>1221</v>
      </c>
      <c r="L622" s="183">
        <v>8</v>
      </c>
      <c r="M622" s="216">
        <v>8</v>
      </c>
      <c r="N622" s="159">
        <f>Table113[[#This Row],[Small Holders
M]]+Table113[[#This Row],[Small Holder 
F]]</f>
        <v>16</v>
      </c>
      <c r="O622" s="159" t="s">
        <v>1066</v>
      </c>
    </row>
    <row r="623" spans="1:15" ht="16.5" customHeight="1" x14ac:dyDescent="0.5">
      <c r="A623" s="163" t="s">
        <v>1758</v>
      </c>
      <c r="B623" s="153">
        <v>622</v>
      </c>
      <c r="C623" s="155" t="s">
        <v>1094</v>
      </c>
      <c r="D623" s="154" t="s">
        <v>1074</v>
      </c>
      <c r="E623" s="154">
        <v>0</v>
      </c>
      <c r="F623" s="163">
        <v>30</v>
      </c>
      <c r="G623" s="154">
        <v>0</v>
      </c>
      <c r="H623" s="154">
        <v>0</v>
      </c>
      <c r="I623" s="154">
        <f>SUM(Table113[[#This Row],[P E M]:[C E F]])</f>
        <v>30</v>
      </c>
      <c r="J623" s="161" t="str">
        <f>IF(Table113[[#This Row],[T E]]&gt;=101,"Large",IF(Table113[[#This Row],[T E]]&gt;=51,"Medium",IF(Table113[[#This Row],[T E]]&gt;=11,"Small","Micro")))</f>
        <v>Small</v>
      </c>
      <c r="K623" s="154" t="s">
        <v>1538</v>
      </c>
      <c r="L623" s="154"/>
      <c r="M623" s="235">
        <v>30</v>
      </c>
      <c r="N623" s="159">
        <f>Table113[[#This Row],[Small Holders
M]]+Table113[[#This Row],[Small Holder 
F]]</f>
        <v>30</v>
      </c>
      <c r="O623" s="159" t="s">
        <v>1095</v>
      </c>
    </row>
    <row r="624" spans="1:15" ht="16.5" customHeight="1" x14ac:dyDescent="0.5">
      <c r="A624" s="163" t="s">
        <v>2095</v>
      </c>
      <c r="B624" s="153">
        <v>623</v>
      </c>
      <c r="C624" s="155" t="s">
        <v>1094</v>
      </c>
      <c r="D624" s="154" t="s">
        <v>1074</v>
      </c>
      <c r="E624" s="154">
        <v>0</v>
      </c>
      <c r="F624" s="163">
        <v>16</v>
      </c>
      <c r="G624" s="154">
        <v>0</v>
      </c>
      <c r="H624" s="154">
        <v>0</v>
      </c>
      <c r="I624" s="154">
        <f>SUM(Table113[[#This Row],[P E M]:[C E F]])</f>
        <v>16</v>
      </c>
      <c r="J624" s="161" t="str">
        <f>IF(Table113[[#This Row],[T E]]&gt;=101,"Large",IF(Table113[[#This Row],[T E]]&gt;=51,"Medium",IF(Table113[[#This Row],[T E]]&gt;=11,"Small","Micro")))</f>
        <v>Small</v>
      </c>
      <c r="K624" s="154" t="s">
        <v>1075</v>
      </c>
      <c r="L624" s="154"/>
      <c r="M624" s="235">
        <v>16</v>
      </c>
      <c r="N624" s="159">
        <f>Table113[[#This Row],[Small Holders
M]]+Table113[[#This Row],[Small Holder 
F]]</f>
        <v>16</v>
      </c>
      <c r="O624" s="159" t="s">
        <v>1095</v>
      </c>
    </row>
    <row r="625" spans="1:15" ht="16.5" customHeight="1" x14ac:dyDescent="0.5">
      <c r="A625" s="163" t="s">
        <v>2191</v>
      </c>
      <c r="B625" s="153">
        <v>624</v>
      </c>
      <c r="C625" s="155" t="s">
        <v>1094</v>
      </c>
      <c r="D625" s="154" t="s">
        <v>1074</v>
      </c>
      <c r="E625" s="154">
        <v>0</v>
      </c>
      <c r="F625" s="163">
        <v>26</v>
      </c>
      <c r="G625" s="154">
        <v>0</v>
      </c>
      <c r="H625" s="154">
        <v>0</v>
      </c>
      <c r="I625" s="154">
        <f>SUM(Table113[[#This Row],[P E M]:[C E F]])</f>
        <v>26</v>
      </c>
      <c r="J625" s="161" t="str">
        <f>IF(Table113[[#This Row],[T E]]&gt;=101,"Large",IF(Table113[[#This Row],[T E]]&gt;=51,"Medium",IF(Table113[[#This Row],[T E]]&gt;=11,"Small","Micro")))</f>
        <v>Small</v>
      </c>
      <c r="K625" s="154" t="s">
        <v>1076</v>
      </c>
      <c r="L625" s="154"/>
      <c r="M625" s="235">
        <v>26</v>
      </c>
      <c r="N625" s="158">
        <f>Table113[[#This Row],[Small Holders
M]]+Table113[[#This Row],[Small Holder 
F]]</f>
        <v>26</v>
      </c>
      <c r="O625" s="159" t="s">
        <v>1095</v>
      </c>
    </row>
    <row r="626" spans="1:15" ht="16.5" customHeight="1" x14ac:dyDescent="0.5">
      <c r="A626" s="163" t="s">
        <v>1636</v>
      </c>
      <c r="B626" s="153">
        <v>625</v>
      </c>
      <c r="C626" s="155" t="s">
        <v>1094</v>
      </c>
      <c r="D626" s="154" t="s">
        <v>1074</v>
      </c>
      <c r="E626" s="154">
        <v>0</v>
      </c>
      <c r="F626" s="163">
        <v>19</v>
      </c>
      <c r="G626" s="154">
        <v>0</v>
      </c>
      <c r="H626" s="154">
        <v>0</v>
      </c>
      <c r="I626" s="154">
        <f>SUM(Table113[[#This Row],[P E M]:[C E F]])</f>
        <v>19</v>
      </c>
      <c r="J626" s="161" t="str">
        <f>IF(Table113[[#This Row],[T E]]&gt;=101,"Large",IF(Table113[[#This Row],[T E]]&gt;=51,"Medium",IF(Table113[[#This Row],[T E]]&gt;=11,"Small","Micro")))</f>
        <v>Small</v>
      </c>
      <c r="K626" s="154" t="s">
        <v>1159</v>
      </c>
      <c r="L626" s="154"/>
      <c r="M626" s="235">
        <v>19</v>
      </c>
      <c r="N626" s="158">
        <f>Table113[[#This Row],[Small Holders
M]]+Table113[[#This Row],[Small Holder 
F]]</f>
        <v>19</v>
      </c>
      <c r="O626" s="159" t="s">
        <v>1095</v>
      </c>
    </row>
    <row r="627" spans="1:15" ht="16.5" customHeight="1" x14ac:dyDescent="0.5">
      <c r="A627" s="163" t="s">
        <v>1273</v>
      </c>
      <c r="B627" s="153">
        <v>626</v>
      </c>
      <c r="C627" s="155" t="s">
        <v>1094</v>
      </c>
      <c r="D627" s="154" t="s">
        <v>1074</v>
      </c>
      <c r="E627" s="154">
        <v>0</v>
      </c>
      <c r="F627" s="163">
        <v>16</v>
      </c>
      <c r="G627" s="154">
        <v>0</v>
      </c>
      <c r="H627" s="154">
        <v>0</v>
      </c>
      <c r="I627" s="154">
        <f>SUM(Table113[[#This Row],[P E M]:[C E F]])</f>
        <v>16</v>
      </c>
      <c r="J627" s="161" t="str">
        <f>IF(Table113[[#This Row],[T E]]&gt;=101,"Large",IF(Table113[[#This Row],[T E]]&gt;=51,"Medium",IF(Table113[[#This Row],[T E]]&gt;=11,"Small","Micro")))</f>
        <v>Small</v>
      </c>
      <c r="K627" s="154" t="s">
        <v>1274</v>
      </c>
      <c r="L627" s="154"/>
      <c r="M627" s="235">
        <v>16</v>
      </c>
      <c r="N627" s="159">
        <f>Table113[[#This Row],[Small Holders
M]]+Table113[[#This Row],[Small Holder 
F]]</f>
        <v>16</v>
      </c>
      <c r="O627" s="159" t="s">
        <v>1095</v>
      </c>
    </row>
    <row r="628" spans="1:15" ht="16.5" customHeight="1" x14ac:dyDescent="0.5">
      <c r="A628" s="163" t="s">
        <v>2155</v>
      </c>
      <c r="B628" s="153">
        <v>627</v>
      </c>
      <c r="C628" s="155" t="s">
        <v>1094</v>
      </c>
      <c r="D628" s="154" t="s">
        <v>1074</v>
      </c>
      <c r="E628" s="154">
        <v>0</v>
      </c>
      <c r="F628" s="163">
        <v>29</v>
      </c>
      <c r="G628" s="154">
        <v>0</v>
      </c>
      <c r="H628" s="154">
        <v>0</v>
      </c>
      <c r="I628" s="154">
        <f>SUM(Table113[[#This Row],[P E M]:[C E F]])</f>
        <v>29</v>
      </c>
      <c r="J628" s="161" t="str">
        <f>IF(Table113[[#This Row],[T E]]&gt;=101,"Large",IF(Table113[[#This Row],[T E]]&gt;=51,"Medium",IF(Table113[[#This Row],[T E]]&gt;=11,"Small","Micro")))</f>
        <v>Small</v>
      </c>
      <c r="K628" s="154" t="s">
        <v>1538</v>
      </c>
      <c r="L628" s="154"/>
      <c r="M628" s="235">
        <v>29</v>
      </c>
      <c r="N628" s="159">
        <f>Table113[[#This Row],[Small Holders
M]]+Table113[[#This Row],[Small Holder 
F]]</f>
        <v>29</v>
      </c>
      <c r="O628" s="159" t="s">
        <v>1095</v>
      </c>
    </row>
    <row r="629" spans="1:15" ht="16.5" customHeight="1" x14ac:dyDescent="0.5">
      <c r="A629" s="163" t="s">
        <v>2171</v>
      </c>
      <c r="B629" s="153">
        <v>628</v>
      </c>
      <c r="C629" s="155" t="s">
        <v>1094</v>
      </c>
      <c r="D629" s="154" t="s">
        <v>1074</v>
      </c>
      <c r="E629" s="154">
        <v>0</v>
      </c>
      <c r="F629" s="163">
        <v>15</v>
      </c>
      <c r="G629" s="154">
        <v>0</v>
      </c>
      <c r="H629" s="154">
        <v>0</v>
      </c>
      <c r="I629" s="154">
        <f>SUM(Table113[[#This Row],[P E M]:[C E F]])</f>
        <v>15</v>
      </c>
      <c r="J629" s="161" t="str">
        <f>IF(Table113[[#This Row],[T E]]&gt;=101,"Large",IF(Table113[[#This Row],[T E]]&gt;=51,"Medium",IF(Table113[[#This Row],[T E]]&gt;=11,"Small","Micro")))</f>
        <v>Small</v>
      </c>
      <c r="K629" s="154" t="s">
        <v>1075</v>
      </c>
      <c r="L629" s="154"/>
      <c r="M629" s="235">
        <v>15</v>
      </c>
      <c r="N629" s="159">
        <f>Table113[[#This Row],[Small Holders
M]]+Table113[[#This Row],[Small Holder 
F]]</f>
        <v>15</v>
      </c>
      <c r="O629" s="159" t="s">
        <v>1095</v>
      </c>
    </row>
    <row r="630" spans="1:15" ht="16.5" customHeight="1" x14ac:dyDescent="0.5">
      <c r="A630" s="163" t="s">
        <v>2033</v>
      </c>
      <c r="B630" s="153">
        <v>629</v>
      </c>
      <c r="C630" s="155" t="s">
        <v>1094</v>
      </c>
      <c r="D630" s="154" t="s">
        <v>1074</v>
      </c>
      <c r="E630" s="154">
        <v>0</v>
      </c>
      <c r="F630" s="163">
        <v>18</v>
      </c>
      <c r="G630" s="154">
        <v>0</v>
      </c>
      <c r="H630" s="154">
        <v>0</v>
      </c>
      <c r="I630" s="154">
        <f>SUM(Table113[[#This Row],[P E M]:[C E F]])</f>
        <v>18</v>
      </c>
      <c r="J630" s="161" t="str">
        <f>IF(Table113[[#This Row],[T E]]&gt;=101,"Large",IF(Table113[[#This Row],[T E]]&gt;=51,"Medium",IF(Table113[[#This Row],[T E]]&gt;=11,"Small","Micro")))</f>
        <v>Small</v>
      </c>
      <c r="K630" s="154" t="s">
        <v>1076</v>
      </c>
      <c r="L630" s="154"/>
      <c r="M630" s="235">
        <v>18</v>
      </c>
      <c r="N630" s="159">
        <f>Table113[[#This Row],[Small Holders
M]]+Table113[[#This Row],[Small Holder 
F]]</f>
        <v>18</v>
      </c>
      <c r="O630" s="159" t="s">
        <v>1095</v>
      </c>
    </row>
    <row r="631" spans="1:15" ht="16.5" customHeight="1" x14ac:dyDescent="0.5">
      <c r="A631" s="163" t="s">
        <v>2019</v>
      </c>
      <c r="B631" s="153">
        <v>630</v>
      </c>
      <c r="C631" s="155" t="s">
        <v>1094</v>
      </c>
      <c r="D631" s="154" t="s">
        <v>1074</v>
      </c>
      <c r="E631" s="154">
        <v>0</v>
      </c>
      <c r="F631" s="163">
        <v>12</v>
      </c>
      <c r="G631" s="154">
        <v>0</v>
      </c>
      <c r="H631" s="154">
        <v>0</v>
      </c>
      <c r="I631" s="154">
        <f>SUM(Table113[[#This Row],[P E M]:[C E F]])</f>
        <v>12</v>
      </c>
      <c r="J631" s="161" t="str">
        <f>IF(Table113[[#This Row],[T E]]&gt;=101,"Large",IF(Table113[[#This Row],[T E]]&gt;=51,"Medium",IF(Table113[[#This Row],[T E]]&gt;=11,"Small","Micro")))</f>
        <v>Small</v>
      </c>
      <c r="K631" s="154" t="s">
        <v>1159</v>
      </c>
      <c r="L631" s="154"/>
      <c r="M631" s="235">
        <v>12</v>
      </c>
      <c r="N631" s="159">
        <f>Table113[[#This Row],[Small Holders
M]]+Table113[[#This Row],[Small Holder 
F]]</f>
        <v>12</v>
      </c>
      <c r="O631" s="159" t="s">
        <v>1095</v>
      </c>
    </row>
    <row r="632" spans="1:15" ht="16.5" customHeight="1" x14ac:dyDescent="0.5">
      <c r="A632" s="163" t="s">
        <v>2262</v>
      </c>
      <c r="B632" s="153">
        <v>631</v>
      </c>
      <c r="C632" s="155" t="s">
        <v>1094</v>
      </c>
      <c r="D632" s="154" t="s">
        <v>1074</v>
      </c>
      <c r="E632" s="154">
        <v>0</v>
      </c>
      <c r="F632" s="163">
        <v>11</v>
      </c>
      <c r="G632" s="154">
        <v>0</v>
      </c>
      <c r="H632" s="154">
        <v>0</v>
      </c>
      <c r="I632" s="154">
        <f>SUM(Table113[[#This Row],[P E M]:[C E F]])</f>
        <v>11</v>
      </c>
      <c r="J632" s="161" t="str">
        <f>IF(Table113[[#This Row],[T E]]&gt;=101,"Large",IF(Table113[[#This Row],[T E]]&gt;=51,"Medium",IF(Table113[[#This Row],[T E]]&gt;=11,"Small","Micro")))</f>
        <v>Small</v>
      </c>
      <c r="K632" s="154" t="s">
        <v>1274</v>
      </c>
      <c r="L632" s="154"/>
      <c r="M632" s="235">
        <v>11</v>
      </c>
      <c r="N632" s="157">
        <f>Table113[[#This Row],[Small Holders
M]]+Table113[[#This Row],[Small Holder 
F]]</f>
        <v>11</v>
      </c>
      <c r="O632" s="159" t="s">
        <v>1095</v>
      </c>
    </row>
    <row r="633" spans="1:15" ht="16.5" customHeight="1" x14ac:dyDescent="0.5">
      <c r="A633" s="163" t="s">
        <v>2172</v>
      </c>
      <c r="B633" s="153">
        <v>632</v>
      </c>
      <c r="C633" s="155" t="s">
        <v>1094</v>
      </c>
      <c r="D633" s="154" t="s">
        <v>1074</v>
      </c>
      <c r="E633" s="154">
        <v>0</v>
      </c>
      <c r="F633" s="163">
        <v>14</v>
      </c>
      <c r="G633" s="154">
        <v>0</v>
      </c>
      <c r="H633" s="154">
        <v>0</v>
      </c>
      <c r="I633" s="154">
        <f>SUM(Table113[[#This Row],[P E M]:[C E F]])</f>
        <v>14</v>
      </c>
      <c r="J633" s="161" t="str">
        <f>IF(Table113[[#This Row],[T E]]&gt;=101,"Large",IF(Table113[[#This Row],[T E]]&gt;=51,"Medium",IF(Table113[[#This Row],[T E]]&gt;=11,"Small","Micro")))</f>
        <v>Small</v>
      </c>
      <c r="K633" s="154" t="s">
        <v>1538</v>
      </c>
      <c r="L633" s="154"/>
      <c r="M633" s="235">
        <v>14</v>
      </c>
      <c r="N633" s="159">
        <f>Table113[[#This Row],[Small Holders
M]]+Table113[[#This Row],[Small Holder 
F]]</f>
        <v>14</v>
      </c>
      <c r="O633" s="159" t="s">
        <v>1095</v>
      </c>
    </row>
    <row r="634" spans="1:15" ht="16.5" customHeight="1" x14ac:dyDescent="0.5">
      <c r="A634" s="163" t="s">
        <v>1956</v>
      </c>
      <c r="B634" s="153">
        <v>633</v>
      </c>
      <c r="C634" s="155" t="s">
        <v>1094</v>
      </c>
      <c r="D634" s="154" t="s">
        <v>1074</v>
      </c>
      <c r="E634" s="154">
        <v>0</v>
      </c>
      <c r="F634" s="163">
        <v>17</v>
      </c>
      <c r="G634" s="154">
        <v>0</v>
      </c>
      <c r="H634" s="154">
        <v>0</v>
      </c>
      <c r="I634" s="154">
        <f>SUM(Table113[[#This Row],[P E M]:[C E F]])</f>
        <v>17</v>
      </c>
      <c r="J634" s="161" t="str">
        <f>IF(Table113[[#This Row],[T E]]&gt;=101,"Large",IF(Table113[[#This Row],[T E]]&gt;=51,"Medium",IF(Table113[[#This Row],[T E]]&gt;=11,"Small","Micro")))</f>
        <v>Small</v>
      </c>
      <c r="K634" s="154" t="s">
        <v>1075</v>
      </c>
      <c r="L634" s="154"/>
      <c r="M634" s="235">
        <v>17</v>
      </c>
      <c r="N634" s="154">
        <f>Table113[[#This Row],[Small Holders
M]]+Table113[[#This Row],[Small Holder 
F]]</f>
        <v>17</v>
      </c>
      <c r="O634" s="159" t="s">
        <v>1095</v>
      </c>
    </row>
    <row r="635" spans="1:15" ht="16.5" customHeight="1" x14ac:dyDescent="0.5">
      <c r="A635" s="163" t="s">
        <v>2250</v>
      </c>
      <c r="B635" s="153">
        <v>634</v>
      </c>
      <c r="C635" s="155" t="s">
        <v>1094</v>
      </c>
      <c r="D635" s="154" t="s">
        <v>1074</v>
      </c>
      <c r="E635" s="154">
        <v>0</v>
      </c>
      <c r="F635" s="163">
        <v>21</v>
      </c>
      <c r="G635" s="154">
        <v>0</v>
      </c>
      <c r="H635" s="154">
        <v>0</v>
      </c>
      <c r="I635" s="154">
        <f>SUM(Table113[[#This Row],[P E M]:[C E F]])</f>
        <v>21</v>
      </c>
      <c r="J635" s="161" t="str">
        <f>IF(Table113[[#This Row],[T E]]&gt;=101,"Large",IF(Table113[[#This Row],[T E]]&gt;=51,"Medium",IF(Table113[[#This Row],[T E]]&gt;=11,"Small","Micro")))</f>
        <v>Small</v>
      </c>
      <c r="K635" s="154" t="s">
        <v>1076</v>
      </c>
      <c r="L635" s="154"/>
      <c r="M635" s="235">
        <v>21</v>
      </c>
      <c r="N635" s="159">
        <f>Table113[[#This Row],[Small Holders
M]]+Table113[[#This Row],[Small Holder 
F]]</f>
        <v>21</v>
      </c>
      <c r="O635" s="159" t="s">
        <v>1095</v>
      </c>
    </row>
    <row r="636" spans="1:15" ht="16.5" customHeight="1" x14ac:dyDescent="0.5">
      <c r="A636" s="163" t="s">
        <v>2073</v>
      </c>
      <c r="B636" s="153">
        <v>635</v>
      </c>
      <c r="C636" s="155" t="s">
        <v>1094</v>
      </c>
      <c r="D636" s="154" t="s">
        <v>1074</v>
      </c>
      <c r="E636" s="154">
        <v>0</v>
      </c>
      <c r="F636" s="163">
        <v>27</v>
      </c>
      <c r="G636" s="154">
        <v>0</v>
      </c>
      <c r="H636" s="154">
        <v>0</v>
      </c>
      <c r="I636" s="154">
        <f>SUM(Table113[[#This Row],[P E M]:[C E F]])</f>
        <v>27</v>
      </c>
      <c r="J636" s="161" t="str">
        <f>IF(Table113[[#This Row],[T E]]&gt;=101,"Large",IF(Table113[[#This Row],[T E]]&gt;=51,"Medium",IF(Table113[[#This Row],[T E]]&gt;=11,"Small","Micro")))</f>
        <v>Small</v>
      </c>
      <c r="K636" s="154" t="s">
        <v>1159</v>
      </c>
      <c r="L636" s="154"/>
      <c r="M636" s="235">
        <v>27</v>
      </c>
      <c r="N636" s="158">
        <f>Table113[[#This Row],[Small Holders
M]]+Table113[[#This Row],[Small Holder 
F]]</f>
        <v>27</v>
      </c>
      <c r="O636" s="159" t="s">
        <v>1095</v>
      </c>
    </row>
    <row r="637" spans="1:15" ht="16.5" customHeight="1" x14ac:dyDescent="0.5">
      <c r="A637" s="163" t="s">
        <v>1949</v>
      </c>
      <c r="B637" s="153">
        <v>636</v>
      </c>
      <c r="C637" s="155" t="s">
        <v>1094</v>
      </c>
      <c r="D637" s="154" t="s">
        <v>1074</v>
      </c>
      <c r="E637" s="154">
        <v>0</v>
      </c>
      <c r="F637" s="163">
        <v>27</v>
      </c>
      <c r="G637" s="154">
        <v>0</v>
      </c>
      <c r="H637" s="154">
        <v>0</v>
      </c>
      <c r="I637" s="154">
        <f>SUM(Table113[[#This Row],[P E M]:[C E F]])</f>
        <v>27</v>
      </c>
      <c r="J637" s="161" t="str">
        <f>IF(Table113[[#This Row],[T E]]&gt;=101,"Large",IF(Table113[[#This Row],[T E]]&gt;=51,"Medium",IF(Table113[[#This Row],[T E]]&gt;=11,"Small","Micro")))</f>
        <v>Small</v>
      </c>
      <c r="K637" s="154" t="s">
        <v>1274</v>
      </c>
      <c r="L637" s="154"/>
      <c r="M637" s="235">
        <v>27</v>
      </c>
      <c r="N637" s="159">
        <f>Table113[[#This Row],[Small Holders
M]]+Table113[[#This Row],[Small Holder 
F]]</f>
        <v>27</v>
      </c>
      <c r="O637" s="159" t="s">
        <v>1095</v>
      </c>
    </row>
    <row r="638" spans="1:15" ht="16.5" customHeight="1" x14ac:dyDescent="0.5">
      <c r="A638" s="163" t="s">
        <v>2079</v>
      </c>
      <c r="B638" s="153">
        <v>637</v>
      </c>
      <c r="C638" s="155" t="s">
        <v>1094</v>
      </c>
      <c r="D638" s="154" t="s">
        <v>1074</v>
      </c>
      <c r="E638" s="154">
        <v>0</v>
      </c>
      <c r="F638" s="163">
        <v>36</v>
      </c>
      <c r="G638" s="154">
        <v>0</v>
      </c>
      <c r="H638" s="154">
        <v>0</v>
      </c>
      <c r="I638" s="154">
        <f>SUM(Table113[[#This Row],[P E M]:[C E F]])</f>
        <v>36</v>
      </c>
      <c r="J638" s="161" t="str">
        <f>IF(Table113[[#This Row],[T E]]&gt;=101,"Large",IF(Table113[[#This Row],[T E]]&gt;=51,"Medium",IF(Table113[[#This Row],[T E]]&gt;=11,"Small","Micro")))</f>
        <v>Small</v>
      </c>
      <c r="K638" s="154" t="s">
        <v>1538</v>
      </c>
      <c r="L638" s="154"/>
      <c r="M638" s="235">
        <v>36</v>
      </c>
      <c r="N638" s="159">
        <f>Table113[[#This Row],[Small Holders
M]]+Table113[[#This Row],[Small Holder 
F]]</f>
        <v>36</v>
      </c>
      <c r="O638" s="159" t="s">
        <v>1095</v>
      </c>
    </row>
    <row r="639" spans="1:15" ht="16.5" customHeight="1" x14ac:dyDescent="0.5">
      <c r="A639" s="154" t="s">
        <v>1864</v>
      </c>
      <c r="B639" s="153">
        <v>638</v>
      </c>
      <c r="C639" s="155" t="s">
        <v>75</v>
      </c>
      <c r="D639" s="154" t="s">
        <v>1068</v>
      </c>
      <c r="E639" s="154">
        <v>9</v>
      </c>
      <c r="F639" s="154">
        <v>4</v>
      </c>
      <c r="G639" s="154">
        <v>10</v>
      </c>
      <c r="H639" s="154">
        <v>20</v>
      </c>
      <c r="I639" s="154">
        <f>SUM(Table113[[#This Row],[P E M]:[C E F]])</f>
        <v>43</v>
      </c>
      <c r="J639" s="161" t="str">
        <f>IF(Table113[[#This Row],[T E]]&gt;=101,"Large",IF(Table113[[#This Row],[T E]]&gt;=51,"Medium",IF(Table113[[#This Row],[T E]]&gt;=11,"Small","Micro")))</f>
        <v>Small</v>
      </c>
      <c r="K639" s="154" t="s">
        <v>1865</v>
      </c>
      <c r="L639" s="154">
        <v>18</v>
      </c>
      <c r="M639" s="157">
        <v>13</v>
      </c>
      <c r="N639" s="159">
        <f>Table113[[#This Row],[Small Holders
M]]+Table113[[#This Row],[Small Holder 
F]]</f>
        <v>31</v>
      </c>
      <c r="O639" s="159" t="s">
        <v>1066</v>
      </c>
    </row>
    <row r="640" spans="1:15" ht="16.5" customHeight="1" x14ac:dyDescent="0.5">
      <c r="A640" s="154" t="s">
        <v>2177</v>
      </c>
      <c r="B640" s="153">
        <v>639</v>
      </c>
      <c r="C640" s="155" t="s">
        <v>1094</v>
      </c>
      <c r="D640" s="154" t="s">
        <v>1074</v>
      </c>
      <c r="E640" s="154">
        <v>0</v>
      </c>
      <c r="F640" s="154">
        <v>25</v>
      </c>
      <c r="G640" s="154">
        <v>0</v>
      </c>
      <c r="H640" s="154">
        <v>0</v>
      </c>
      <c r="I640" s="154">
        <v>25</v>
      </c>
      <c r="J640" s="161" t="s">
        <v>1459</v>
      </c>
      <c r="K640" s="154" t="s">
        <v>2178</v>
      </c>
      <c r="L640" s="154">
        <v>0</v>
      </c>
      <c r="M640" s="157">
        <v>25</v>
      </c>
      <c r="N640" s="158">
        <v>25</v>
      </c>
      <c r="O640" s="159" t="s">
        <v>1095</v>
      </c>
    </row>
    <row r="641" spans="1:15" ht="16.5" customHeight="1" x14ac:dyDescent="0.5">
      <c r="A641" s="154" t="s">
        <v>1640</v>
      </c>
      <c r="B641" s="153">
        <v>640</v>
      </c>
      <c r="C641" s="155" t="s">
        <v>1094</v>
      </c>
      <c r="D641" s="154" t="s">
        <v>1074</v>
      </c>
      <c r="E641" s="154">
        <v>0</v>
      </c>
      <c r="F641" s="154">
        <v>15</v>
      </c>
      <c r="G641" s="154">
        <v>0</v>
      </c>
      <c r="H641" s="154">
        <v>0</v>
      </c>
      <c r="I641" s="154">
        <v>15</v>
      </c>
      <c r="J641" s="161" t="s">
        <v>1459</v>
      </c>
      <c r="K641" s="154" t="s">
        <v>1641</v>
      </c>
      <c r="L641" s="154">
        <v>0</v>
      </c>
      <c r="M641" s="157">
        <v>15</v>
      </c>
      <c r="N641" s="159">
        <v>15</v>
      </c>
      <c r="O641" s="159" t="s">
        <v>1095</v>
      </c>
    </row>
    <row r="642" spans="1:15" ht="16.5" customHeight="1" x14ac:dyDescent="0.5">
      <c r="A642" s="154" t="s">
        <v>2146</v>
      </c>
      <c r="B642" s="153">
        <v>641</v>
      </c>
      <c r="C642" s="155" t="s">
        <v>1094</v>
      </c>
      <c r="D642" s="154" t="s">
        <v>1074</v>
      </c>
      <c r="E642" s="154">
        <v>0</v>
      </c>
      <c r="F642" s="154">
        <v>17</v>
      </c>
      <c r="G642" s="154">
        <v>0</v>
      </c>
      <c r="H642" s="154">
        <v>0</v>
      </c>
      <c r="I642" s="154">
        <v>17</v>
      </c>
      <c r="J642" s="161" t="s">
        <v>1459</v>
      </c>
      <c r="K642" s="154" t="s">
        <v>1463</v>
      </c>
      <c r="L642" s="154">
        <v>0</v>
      </c>
      <c r="M642" s="157">
        <v>17</v>
      </c>
      <c r="N642" s="158">
        <v>17</v>
      </c>
      <c r="O642" s="159" t="s">
        <v>1095</v>
      </c>
    </row>
    <row r="643" spans="1:15" ht="16.5" customHeight="1" x14ac:dyDescent="0.5">
      <c r="A643" s="154" t="s">
        <v>1462</v>
      </c>
      <c r="B643" s="153">
        <v>642</v>
      </c>
      <c r="C643" s="155" t="s">
        <v>1094</v>
      </c>
      <c r="D643" s="154" t="s">
        <v>1074</v>
      </c>
      <c r="E643" s="154">
        <v>0</v>
      </c>
      <c r="F643" s="154">
        <v>11</v>
      </c>
      <c r="G643" s="154">
        <v>0</v>
      </c>
      <c r="H643" s="154">
        <v>0</v>
      </c>
      <c r="I643" s="154">
        <v>11</v>
      </c>
      <c r="J643" s="161" t="s">
        <v>1459</v>
      </c>
      <c r="K643" s="154" t="s">
        <v>1463</v>
      </c>
      <c r="L643" s="154">
        <v>0</v>
      </c>
      <c r="M643" s="157">
        <v>11</v>
      </c>
      <c r="N643" s="154">
        <v>11</v>
      </c>
      <c r="O643" s="159" t="s">
        <v>1095</v>
      </c>
    </row>
    <row r="644" spans="1:15" ht="16.5" customHeight="1" x14ac:dyDescent="0.5">
      <c r="A644" s="154" t="s">
        <v>1851</v>
      </c>
      <c r="B644" s="153">
        <v>643</v>
      </c>
      <c r="C644" s="155" t="s">
        <v>1094</v>
      </c>
      <c r="D644" s="154" t="s">
        <v>1074</v>
      </c>
      <c r="E644" s="154">
        <v>0</v>
      </c>
      <c r="F644" s="154">
        <v>24</v>
      </c>
      <c r="G644" s="154">
        <v>0</v>
      </c>
      <c r="H644" s="154">
        <v>0</v>
      </c>
      <c r="I644" s="154">
        <v>24</v>
      </c>
      <c r="J644" s="161" t="s">
        <v>1459</v>
      </c>
      <c r="K644" s="154" t="s">
        <v>1852</v>
      </c>
      <c r="L644" s="154">
        <v>0</v>
      </c>
      <c r="M644" s="157">
        <v>24</v>
      </c>
      <c r="N644" s="158">
        <v>24</v>
      </c>
      <c r="O644" s="159" t="s">
        <v>1095</v>
      </c>
    </row>
    <row r="645" spans="1:15" ht="16.5" customHeight="1" x14ac:dyDescent="0.5">
      <c r="A645" s="154" t="s">
        <v>2228</v>
      </c>
      <c r="B645" s="153">
        <v>644</v>
      </c>
      <c r="C645" s="155" t="s">
        <v>1094</v>
      </c>
      <c r="D645" s="154" t="s">
        <v>1074</v>
      </c>
      <c r="E645" s="154">
        <v>0</v>
      </c>
      <c r="F645" s="154">
        <v>13</v>
      </c>
      <c r="G645" s="154">
        <v>0</v>
      </c>
      <c r="H645" s="154">
        <v>0</v>
      </c>
      <c r="I645" s="154">
        <v>13</v>
      </c>
      <c r="J645" s="161" t="s">
        <v>1459</v>
      </c>
      <c r="K645" s="154" t="s">
        <v>2229</v>
      </c>
      <c r="L645" s="154">
        <v>0</v>
      </c>
      <c r="M645" s="157">
        <v>13</v>
      </c>
      <c r="N645" s="159">
        <v>13</v>
      </c>
      <c r="O645" s="159" t="s">
        <v>1095</v>
      </c>
    </row>
    <row r="646" spans="1:15" ht="16.5" customHeight="1" x14ac:dyDescent="0.5">
      <c r="A646" s="154" t="s">
        <v>1552</v>
      </c>
      <c r="B646" s="153">
        <v>645</v>
      </c>
      <c r="C646" s="155" t="s">
        <v>1094</v>
      </c>
      <c r="D646" s="154" t="s">
        <v>1074</v>
      </c>
      <c r="E646" s="154">
        <v>0</v>
      </c>
      <c r="F646" s="154">
        <v>17</v>
      </c>
      <c r="G646" s="154">
        <v>0</v>
      </c>
      <c r="H646" s="154">
        <v>0</v>
      </c>
      <c r="I646" s="154">
        <v>17</v>
      </c>
      <c r="J646" s="161" t="s">
        <v>1459</v>
      </c>
      <c r="K646" s="154" t="s">
        <v>1553</v>
      </c>
      <c r="L646" s="154">
        <v>0</v>
      </c>
      <c r="M646" s="157">
        <v>17</v>
      </c>
      <c r="N646" s="157">
        <v>17</v>
      </c>
      <c r="O646" s="154" t="s">
        <v>1095</v>
      </c>
    </row>
    <row r="647" spans="1:15" ht="16.5" customHeight="1" x14ac:dyDescent="0.5">
      <c r="A647" s="154" t="s">
        <v>1638</v>
      </c>
      <c r="B647" s="153">
        <v>646</v>
      </c>
      <c r="C647" s="155" t="s">
        <v>1094</v>
      </c>
      <c r="D647" s="154" t="s">
        <v>1074</v>
      </c>
      <c r="E647" s="154">
        <v>0</v>
      </c>
      <c r="F647" s="154">
        <v>17</v>
      </c>
      <c r="G647" s="154">
        <v>0</v>
      </c>
      <c r="H647" s="154">
        <v>0</v>
      </c>
      <c r="I647" s="154">
        <v>17</v>
      </c>
      <c r="J647" s="161" t="s">
        <v>1459</v>
      </c>
      <c r="K647" s="154" t="s">
        <v>1639</v>
      </c>
      <c r="L647" s="154">
        <v>0</v>
      </c>
      <c r="M647" s="157">
        <v>17</v>
      </c>
      <c r="N647" s="158">
        <v>17</v>
      </c>
      <c r="O647" s="159" t="s">
        <v>1095</v>
      </c>
    </row>
    <row r="648" spans="1:15" ht="16.5" customHeight="1" x14ac:dyDescent="0.5">
      <c r="A648" s="154" t="s">
        <v>2063</v>
      </c>
      <c r="B648" s="153">
        <v>647</v>
      </c>
      <c r="C648" s="155" t="s">
        <v>1094</v>
      </c>
      <c r="D648" s="154" t="s">
        <v>1074</v>
      </c>
      <c r="E648" s="154">
        <v>0</v>
      </c>
      <c r="F648" s="154">
        <v>18</v>
      </c>
      <c r="G648" s="154">
        <v>0</v>
      </c>
      <c r="H648" s="154">
        <v>0</v>
      </c>
      <c r="I648" s="154">
        <v>18</v>
      </c>
      <c r="J648" s="161" t="s">
        <v>1459</v>
      </c>
      <c r="K648" s="154" t="s">
        <v>1639</v>
      </c>
      <c r="L648" s="154">
        <v>0</v>
      </c>
      <c r="M648" s="157">
        <v>18</v>
      </c>
      <c r="N648" s="159">
        <v>18</v>
      </c>
      <c r="O648" s="159" t="s">
        <v>1095</v>
      </c>
    </row>
    <row r="649" spans="1:15" ht="16.5" customHeight="1" x14ac:dyDescent="0.5">
      <c r="A649" s="154" t="s">
        <v>2082</v>
      </c>
      <c r="B649" s="153">
        <v>648</v>
      </c>
      <c r="C649" s="155" t="s">
        <v>1094</v>
      </c>
      <c r="D649" s="154" t="s">
        <v>1074</v>
      </c>
      <c r="E649" s="154">
        <v>0</v>
      </c>
      <c r="F649" s="154">
        <v>21</v>
      </c>
      <c r="G649" s="154">
        <v>0</v>
      </c>
      <c r="H649" s="154">
        <v>0</v>
      </c>
      <c r="I649" s="154">
        <v>21</v>
      </c>
      <c r="J649" s="161" t="s">
        <v>1459</v>
      </c>
      <c r="K649" s="154" t="s">
        <v>1621</v>
      </c>
      <c r="L649" s="154">
        <v>0</v>
      </c>
      <c r="M649" s="157">
        <v>21</v>
      </c>
      <c r="N649" s="159">
        <v>21</v>
      </c>
      <c r="O649" s="159" t="s">
        <v>1095</v>
      </c>
    </row>
    <row r="650" spans="1:15" ht="16.5" customHeight="1" x14ac:dyDescent="0.5">
      <c r="A650" s="154" t="s">
        <v>1620</v>
      </c>
      <c r="B650" s="153">
        <v>649</v>
      </c>
      <c r="C650" s="155" t="s">
        <v>1094</v>
      </c>
      <c r="D650" s="154" t="s">
        <v>1074</v>
      </c>
      <c r="E650" s="154">
        <v>0</v>
      </c>
      <c r="F650" s="154">
        <v>26</v>
      </c>
      <c r="G650" s="154">
        <v>0</v>
      </c>
      <c r="H650" s="154">
        <v>0</v>
      </c>
      <c r="I650" s="154">
        <v>26</v>
      </c>
      <c r="J650" s="161" t="s">
        <v>1459</v>
      </c>
      <c r="K650" s="154" t="s">
        <v>1621</v>
      </c>
      <c r="L650" s="154">
        <v>0</v>
      </c>
      <c r="M650" s="157">
        <v>26</v>
      </c>
      <c r="N650" s="159">
        <v>26</v>
      </c>
      <c r="O650" s="159" t="s">
        <v>1095</v>
      </c>
    </row>
    <row r="651" spans="1:15" ht="16.5" customHeight="1" x14ac:dyDescent="0.5">
      <c r="A651" s="154" t="s">
        <v>2168</v>
      </c>
      <c r="B651" s="153">
        <v>650</v>
      </c>
      <c r="C651" s="155" t="s">
        <v>1094</v>
      </c>
      <c r="D651" s="154" t="s">
        <v>1074</v>
      </c>
      <c r="E651" s="154">
        <v>0</v>
      </c>
      <c r="F651" s="154">
        <v>11</v>
      </c>
      <c r="G651" s="154">
        <v>0</v>
      </c>
      <c r="H651" s="154">
        <v>0</v>
      </c>
      <c r="I651" s="154">
        <v>11</v>
      </c>
      <c r="J651" s="161" t="s">
        <v>1459</v>
      </c>
      <c r="K651" s="154" t="s">
        <v>2169</v>
      </c>
      <c r="L651" s="154">
        <v>0</v>
      </c>
      <c r="M651" s="157">
        <v>11</v>
      </c>
      <c r="N651" s="159">
        <v>11</v>
      </c>
      <c r="O651" s="159" t="s">
        <v>1095</v>
      </c>
    </row>
    <row r="652" spans="1:15" ht="16.5" customHeight="1" x14ac:dyDescent="0.5">
      <c r="A652" s="154" t="s">
        <v>1771</v>
      </c>
      <c r="B652" s="153">
        <v>651</v>
      </c>
      <c r="C652" s="155" t="s">
        <v>1094</v>
      </c>
      <c r="D652" s="154" t="s">
        <v>1074</v>
      </c>
      <c r="E652" s="154">
        <v>0</v>
      </c>
      <c r="F652" s="154">
        <v>12</v>
      </c>
      <c r="G652" s="154">
        <v>0</v>
      </c>
      <c r="H652" s="154">
        <v>0</v>
      </c>
      <c r="I652" s="154">
        <v>12</v>
      </c>
      <c r="J652" s="161" t="s">
        <v>1459</v>
      </c>
      <c r="K652" s="154" t="s">
        <v>1772</v>
      </c>
      <c r="L652" s="154">
        <v>0</v>
      </c>
      <c r="M652" s="157">
        <v>12</v>
      </c>
      <c r="N652" s="159">
        <v>12</v>
      </c>
      <c r="O652" s="159" t="s">
        <v>1095</v>
      </c>
    </row>
    <row r="653" spans="1:15" ht="16.5" customHeight="1" x14ac:dyDescent="0.5">
      <c r="A653" s="154" t="s">
        <v>1942</v>
      </c>
      <c r="B653" s="153">
        <v>652</v>
      </c>
      <c r="C653" s="155" t="s">
        <v>1094</v>
      </c>
      <c r="D653" s="154" t="s">
        <v>1074</v>
      </c>
      <c r="E653" s="154">
        <v>0</v>
      </c>
      <c r="F653" s="154">
        <v>24</v>
      </c>
      <c r="G653" s="154">
        <v>0</v>
      </c>
      <c r="H653" s="154">
        <v>0</v>
      </c>
      <c r="I653" s="154">
        <v>24</v>
      </c>
      <c r="J653" s="161" t="s">
        <v>1459</v>
      </c>
      <c r="K653" s="154" t="s">
        <v>1943</v>
      </c>
      <c r="L653" s="154">
        <v>0</v>
      </c>
      <c r="M653" s="157">
        <v>24</v>
      </c>
      <c r="N653" s="158">
        <v>24</v>
      </c>
      <c r="O653" s="159" t="s">
        <v>1095</v>
      </c>
    </row>
    <row r="654" spans="1:15" ht="16.5" customHeight="1" x14ac:dyDescent="0.5">
      <c r="A654" s="154" t="s">
        <v>1767</v>
      </c>
      <c r="B654" s="153">
        <v>653</v>
      </c>
      <c r="C654" s="155" t="s">
        <v>1094</v>
      </c>
      <c r="D654" s="154" t="s">
        <v>1074</v>
      </c>
      <c r="E654" s="154">
        <v>0</v>
      </c>
      <c r="F654" s="154">
        <v>23</v>
      </c>
      <c r="G654" s="154">
        <v>0</v>
      </c>
      <c r="H654" s="154">
        <v>0</v>
      </c>
      <c r="I654" s="154">
        <v>23</v>
      </c>
      <c r="J654" s="161" t="s">
        <v>1459</v>
      </c>
      <c r="K654" s="154" t="s">
        <v>1431</v>
      </c>
      <c r="L654" s="154">
        <v>0</v>
      </c>
      <c r="M654" s="157">
        <v>23</v>
      </c>
      <c r="N654" s="159">
        <v>23</v>
      </c>
      <c r="O654" s="159" t="s">
        <v>1095</v>
      </c>
    </row>
    <row r="655" spans="1:15" ht="16.5" customHeight="1" x14ac:dyDescent="0.5">
      <c r="A655" s="154" t="s">
        <v>2222</v>
      </c>
      <c r="B655" s="153">
        <v>654</v>
      </c>
      <c r="C655" s="155" t="s">
        <v>1094</v>
      </c>
      <c r="D655" s="154" t="s">
        <v>1074</v>
      </c>
      <c r="E655" s="154">
        <v>0</v>
      </c>
      <c r="F655" s="154">
        <v>27</v>
      </c>
      <c r="G655" s="154">
        <v>0</v>
      </c>
      <c r="H655" s="154">
        <v>0</v>
      </c>
      <c r="I655" s="154">
        <v>27</v>
      </c>
      <c r="J655" s="161" t="s">
        <v>1459</v>
      </c>
      <c r="K655" s="154" t="s">
        <v>1431</v>
      </c>
      <c r="L655" s="154">
        <v>0</v>
      </c>
      <c r="M655" s="157">
        <v>27</v>
      </c>
      <c r="N655" s="159">
        <v>27</v>
      </c>
      <c r="O655" s="159" t="s">
        <v>1095</v>
      </c>
    </row>
    <row r="656" spans="1:15" ht="16.5" customHeight="1" x14ac:dyDescent="0.5">
      <c r="A656" s="154" t="s">
        <v>2084</v>
      </c>
      <c r="B656" s="153">
        <v>655</v>
      </c>
      <c r="C656" s="155" t="s">
        <v>1094</v>
      </c>
      <c r="D656" s="154" t="s">
        <v>1074</v>
      </c>
      <c r="E656" s="154">
        <v>0</v>
      </c>
      <c r="F656" s="154">
        <v>23</v>
      </c>
      <c r="G656" s="154">
        <v>0</v>
      </c>
      <c r="H656" s="154">
        <v>0</v>
      </c>
      <c r="I656" s="154">
        <v>23</v>
      </c>
      <c r="J656" s="161" t="s">
        <v>1459</v>
      </c>
      <c r="K656" s="154" t="s">
        <v>1075</v>
      </c>
      <c r="L656" s="154">
        <v>0</v>
      </c>
      <c r="M656" s="157">
        <v>23</v>
      </c>
      <c r="N656" s="159">
        <v>23</v>
      </c>
      <c r="O656" s="159" t="s">
        <v>1095</v>
      </c>
    </row>
    <row r="657" spans="1:15" ht="16.5" customHeight="1" x14ac:dyDescent="0.5">
      <c r="A657" s="154" t="s">
        <v>2067</v>
      </c>
      <c r="B657" s="153">
        <v>656</v>
      </c>
      <c r="C657" s="155" t="s">
        <v>1094</v>
      </c>
      <c r="D657" s="154" t="s">
        <v>1074</v>
      </c>
      <c r="E657" s="154">
        <v>0</v>
      </c>
      <c r="F657" s="154">
        <v>29</v>
      </c>
      <c r="G657" s="154">
        <v>0</v>
      </c>
      <c r="H657" s="154">
        <v>0</v>
      </c>
      <c r="I657" s="154">
        <v>29</v>
      </c>
      <c r="J657" s="161" t="s">
        <v>1459</v>
      </c>
      <c r="K657" s="154" t="s">
        <v>2068</v>
      </c>
      <c r="L657" s="154">
        <v>0</v>
      </c>
      <c r="M657" s="157">
        <v>29</v>
      </c>
      <c r="N657" s="159">
        <v>29</v>
      </c>
      <c r="O657" s="159" t="s">
        <v>1095</v>
      </c>
    </row>
    <row r="658" spans="1:15" ht="16.5" customHeight="1" x14ac:dyDescent="0.5">
      <c r="A658" s="154" t="s">
        <v>1838</v>
      </c>
      <c r="B658" s="153">
        <v>657</v>
      </c>
      <c r="C658" s="155" t="s">
        <v>1094</v>
      </c>
      <c r="D658" s="154" t="s">
        <v>1074</v>
      </c>
      <c r="E658" s="154">
        <v>0</v>
      </c>
      <c r="F658" s="154">
        <v>28</v>
      </c>
      <c r="G658" s="154">
        <v>0</v>
      </c>
      <c r="H658" s="154">
        <v>0</v>
      </c>
      <c r="I658" s="154">
        <v>28</v>
      </c>
      <c r="J658" s="161" t="s">
        <v>1459</v>
      </c>
      <c r="K658" s="154" t="s">
        <v>1639</v>
      </c>
      <c r="L658" s="154">
        <v>0</v>
      </c>
      <c r="M658" s="157">
        <v>28</v>
      </c>
      <c r="N658" s="159">
        <v>28</v>
      </c>
      <c r="O658" s="159" t="s">
        <v>1095</v>
      </c>
    </row>
    <row r="659" spans="1:15" ht="16.5" customHeight="1" x14ac:dyDescent="0.5">
      <c r="A659" s="154" t="s">
        <v>2235</v>
      </c>
      <c r="B659" s="153">
        <v>658</v>
      </c>
      <c r="C659" s="155" t="s">
        <v>1094</v>
      </c>
      <c r="D659" s="154" t="s">
        <v>1074</v>
      </c>
      <c r="E659" s="154">
        <v>0</v>
      </c>
      <c r="F659" s="154">
        <v>16</v>
      </c>
      <c r="G659" s="154">
        <v>0</v>
      </c>
      <c r="H659" s="154">
        <v>0</v>
      </c>
      <c r="I659" s="154">
        <v>16</v>
      </c>
      <c r="J659" s="161" t="s">
        <v>1459</v>
      </c>
      <c r="K659" s="154" t="s">
        <v>2236</v>
      </c>
      <c r="L659" s="154">
        <v>0</v>
      </c>
      <c r="M659" s="157">
        <v>16</v>
      </c>
      <c r="N659" s="158">
        <v>16</v>
      </c>
      <c r="O659" s="159" t="s">
        <v>1095</v>
      </c>
    </row>
    <row r="660" spans="1:15" ht="16.5" customHeight="1" x14ac:dyDescent="0.5">
      <c r="A660" s="154" t="s">
        <v>1999</v>
      </c>
      <c r="B660" s="153">
        <v>659</v>
      </c>
      <c r="C660" s="155" t="s">
        <v>1094</v>
      </c>
      <c r="D660" s="154" t="s">
        <v>1074</v>
      </c>
      <c r="E660" s="154">
        <v>0</v>
      </c>
      <c r="F660" s="154">
        <v>19</v>
      </c>
      <c r="G660" s="154">
        <v>0</v>
      </c>
      <c r="H660" s="154">
        <v>0</v>
      </c>
      <c r="I660" s="154">
        <v>19</v>
      </c>
      <c r="J660" s="161" t="s">
        <v>1459</v>
      </c>
      <c r="K660" s="154" t="s">
        <v>1477</v>
      </c>
      <c r="L660" s="154">
        <v>0</v>
      </c>
      <c r="M660" s="157">
        <v>19</v>
      </c>
      <c r="N660" s="159">
        <v>19</v>
      </c>
      <c r="O660" s="159" t="s">
        <v>1095</v>
      </c>
    </row>
    <row r="661" spans="1:15" ht="16.5" customHeight="1" x14ac:dyDescent="0.5">
      <c r="A661" s="154" t="s">
        <v>2069</v>
      </c>
      <c r="B661" s="153">
        <v>660</v>
      </c>
      <c r="C661" s="155" t="s">
        <v>1094</v>
      </c>
      <c r="D661" s="154" t="s">
        <v>1074</v>
      </c>
      <c r="E661" s="154">
        <v>0</v>
      </c>
      <c r="F661" s="154">
        <v>26</v>
      </c>
      <c r="G661" s="154">
        <v>0</v>
      </c>
      <c r="H661" s="154">
        <v>0</v>
      </c>
      <c r="I661" s="154">
        <v>26</v>
      </c>
      <c r="J661" s="161" t="s">
        <v>1459</v>
      </c>
      <c r="K661" s="154" t="s">
        <v>2070</v>
      </c>
      <c r="L661" s="154">
        <v>0</v>
      </c>
      <c r="M661" s="157">
        <v>26</v>
      </c>
      <c r="N661" s="159">
        <v>26</v>
      </c>
      <c r="O661" s="159" t="s">
        <v>1095</v>
      </c>
    </row>
    <row r="662" spans="1:15" ht="16.5" customHeight="1" x14ac:dyDescent="0.5">
      <c r="A662" s="154" t="s">
        <v>2087</v>
      </c>
      <c r="B662" s="153">
        <v>661</v>
      </c>
      <c r="C662" s="155" t="s">
        <v>1094</v>
      </c>
      <c r="D662" s="154" t="s">
        <v>1074</v>
      </c>
      <c r="E662" s="154">
        <v>0</v>
      </c>
      <c r="F662" s="154">
        <v>16</v>
      </c>
      <c r="G662" s="154">
        <v>0</v>
      </c>
      <c r="H662" s="154">
        <v>0</v>
      </c>
      <c r="I662" s="154">
        <v>16</v>
      </c>
      <c r="J662" s="161" t="s">
        <v>1459</v>
      </c>
      <c r="K662" s="154" t="s">
        <v>2088</v>
      </c>
      <c r="L662" s="154">
        <v>0</v>
      </c>
      <c r="M662" s="157">
        <v>16</v>
      </c>
      <c r="N662" s="154">
        <v>16</v>
      </c>
      <c r="O662" s="154" t="s">
        <v>1095</v>
      </c>
    </row>
    <row r="663" spans="1:15" ht="16.5" customHeight="1" x14ac:dyDescent="0.5">
      <c r="A663" s="154" t="s">
        <v>1944</v>
      </c>
      <c r="B663" s="153">
        <v>662</v>
      </c>
      <c r="C663" s="155" t="s">
        <v>1094</v>
      </c>
      <c r="D663" s="154" t="s">
        <v>1074</v>
      </c>
      <c r="E663" s="154">
        <v>0</v>
      </c>
      <c r="F663" s="154">
        <v>15</v>
      </c>
      <c r="G663" s="154">
        <v>0</v>
      </c>
      <c r="H663" s="154">
        <v>0</v>
      </c>
      <c r="I663" s="154">
        <v>15</v>
      </c>
      <c r="J663" s="161" t="s">
        <v>1459</v>
      </c>
      <c r="K663" s="154" t="s">
        <v>1945</v>
      </c>
      <c r="L663" s="154">
        <v>0</v>
      </c>
      <c r="M663" s="157">
        <v>15</v>
      </c>
      <c r="N663" s="159">
        <v>15</v>
      </c>
      <c r="O663" s="159" t="s">
        <v>1095</v>
      </c>
    </row>
    <row r="664" spans="1:15" ht="16.5" customHeight="1" x14ac:dyDescent="0.5">
      <c r="A664" s="154" t="s">
        <v>2295</v>
      </c>
      <c r="B664" s="153">
        <v>663</v>
      </c>
      <c r="C664" s="155" t="s">
        <v>1094</v>
      </c>
      <c r="D664" s="154" t="s">
        <v>1074</v>
      </c>
      <c r="E664" s="154">
        <v>0</v>
      </c>
      <c r="F664" s="154">
        <v>14</v>
      </c>
      <c r="G664" s="154">
        <v>0</v>
      </c>
      <c r="H664" s="154">
        <v>0</v>
      </c>
      <c r="I664" s="154">
        <v>14</v>
      </c>
      <c r="J664" s="161" t="s">
        <v>1459</v>
      </c>
      <c r="K664" s="154" t="s">
        <v>1945</v>
      </c>
      <c r="L664" s="154">
        <v>0</v>
      </c>
      <c r="M664" s="157">
        <v>14</v>
      </c>
      <c r="N664" s="158">
        <v>14</v>
      </c>
      <c r="O664" s="159" t="s">
        <v>1095</v>
      </c>
    </row>
    <row r="665" spans="1:15" ht="16.5" customHeight="1" x14ac:dyDescent="0.5">
      <c r="A665" s="154" t="s">
        <v>2192</v>
      </c>
      <c r="B665" s="153">
        <v>664</v>
      </c>
      <c r="C665" s="155" t="s">
        <v>1094</v>
      </c>
      <c r="D665" s="154" t="s">
        <v>1074</v>
      </c>
      <c r="E665" s="154">
        <v>0</v>
      </c>
      <c r="F665" s="154">
        <v>16</v>
      </c>
      <c r="G665" s="154">
        <v>0</v>
      </c>
      <c r="H665" s="154">
        <v>0</v>
      </c>
      <c r="I665" s="154">
        <v>16</v>
      </c>
      <c r="J665" s="161" t="s">
        <v>1459</v>
      </c>
      <c r="K665" s="154" t="s">
        <v>2193</v>
      </c>
      <c r="L665" s="154">
        <v>0</v>
      </c>
      <c r="M665" s="157">
        <v>16</v>
      </c>
      <c r="N665" s="159">
        <v>16</v>
      </c>
      <c r="O665" s="159" t="s">
        <v>1095</v>
      </c>
    </row>
    <row r="666" spans="1:15" ht="16.5" customHeight="1" x14ac:dyDescent="0.5">
      <c r="A666" s="154" t="s">
        <v>1460</v>
      </c>
      <c r="B666" s="153">
        <v>665</v>
      </c>
      <c r="C666" s="155" t="s">
        <v>1094</v>
      </c>
      <c r="D666" s="154" t="s">
        <v>1074</v>
      </c>
      <c r="E666" s="154">
        <v>0</v>
      </c>
      <c r="F666" s="154">
        <v>20</v>
      </c>
      <c r="G666" s="154">
        <v>0</v>
      </c>
      <c r="H666" s="154">
        <v>0</v>
      </c>
      <c r="I666" s="154">
        <v>20</v>
      </c>
      <c r="J666" s="161" t="s">
        <v>1459</v>
      </c>
      <c r="K666" s="154" t="s">
        <v>1461</v>
      </c>
      <c r="L666" s="154">
        <v>0</v>
      </c>
      <c r="M666" s="157">
        <v>20</v>
      </c>
      <c r="N666" s="159">
        <v>20</v>
      </c>
      <c r="O666" s="159" t="s">
        <v>1095</v>
      </c>
    </row>
    <row r="667" spans="1:15" ht="16.5" customHeight="1" x14ac:dyDescent="0.5">
      <c r="A667" s="154" t="s">
        <v>2085</v>
      </c>
      <c r="B667" s="153">
        <v>666</v>
      </c>
      <c r="C667" s="155" t="s">
        <v>1094</v>
      </c>
      <c r="D667" s="154" t="s">
        <v>1074</v>
      </c>
      <c r="E667" s="154">
        <v>0</v>
      </c>
      <c r="F667" s="154">
        <v>36</v>
      </c>
      <c r="G667" s="154">
        <v>0</v>
      </c>
      <c r="H667" s="154">
        <v>0</v>
      </c>
      <c r="I667" s="154">
        <v>36</v>
      </c>
      <c r="J667" s="161" t="s">
        <v>1459</v>
      </c>
      <c r="K667" s="154" t="s">
        <v>2086</v>
      </c>
      <c r="L667" s="154">
        <v>0</v>
      </c>
      <c r="M667" s="157">
        <v>36</v>
      </c>
      <c r="N667" s="159">
        <v>36</v>
      </c>
      <c r="O667" s="159" t="s">
        <v>1095</v>
      </c>
    </row>
    <row r="668" spans="1:15" ht="16.5" customHeight="1" x14ac:dyDescent="0.5">
      <c r="A668" s="154" t="s">
        <v>2064</v>
      </c>
      <c r="B668" s="153">
        <v>667</v>
      </c>
      <c r="C668" s="155" t="s">
        <v>1094</v>
      </c>
      <c r="D668" s="154" t="s">
        <v>1074</v>
      </c>
      <c r="E668" s="154">
        <v>0</v>
      </c>
      <c r="F668" s="154">
        <v>53</v>
      </c>
      <c r="G668" s="154">
        <v>0</v>
      </c>
      <c r="H668" s="154">
        <v>0</v>
      </c>
      <c r="I668" s="154">
        <v>53</v>
      </c>
      <c r="J668" s="161" t="s">
        <v>2065</v>
      </c>
      <c r="K668" s="154" t="s">
        <v>2066</v>
      </c>
      <c r="L668" s="154">
        <v>0</v>
      </c>
      <c r="M668" s="157">
        <v>53</v>
      </c>
      <c r="N668" s="154">
        <v>53</v>
      </c>
      <c r="O668" s="159" t="s">
        <v>1095</v>
      </c>
    </row>
    <row r="669" spans="1:15" ht="16.5" customHeight="1" x14ac:dyDescent="0.5">
      <c r="A669" s="154" t="s">
        <v>2233</v>
      </c>
      <c r="B669" s="153">
        <v>668</v>
      </c>
      <c r="C669" s="155" t="s">
        <v>1094</v>
      </c>
      <c r="D669" s="154" t="s">
        <v>1074</v>
      </c>
      <c r="E669" s="154">
        <v>0</v>
      </c>
      <c r="F669" s="154">
        <v>14</v>
      </c>
      <c r="G669" s="154">
        <v>0</v>
      </c>
      <c r="H669" s="154">
        <v>0</v>
      </c>
      <c r="I669" s="154">
        <v>14</v>
      </c>
      <c r="J669" s="161" t="s">
        <v>1459</v>
      </c>
      <c r="K669" s="154" t="s">
        <v>1547</v>
      </c>
      <c r="L669" s="154">
        <v>0</v>
      </c>
      <c r="M669" s="157">
        <v>14</v>
      </c>
      <c r="N669" s="159">
        <v>14</v>
      </c>
      <c r="O669" s="159" t="s">
        <v>1095</v>
      </c>
    </row>
    <row r="670" spans="1:15" ht="16.5" customHeight="1" x14ac:dyDescent="0.5">
      <c r="A670" s="154" t="s">
        <v>2074</v>
      </c>
      <c r="B670" s="153">
        <v>669</v>
      </c>
      <c r="C670" s="155" t="s">
        <v>1094</v>
      </c>
      <c r="D670" s="154" t="s">
        <v>1074</v>
      </c>
      <c r="E670" s="154">
        <v>0</v>
      </c>
      <c r="F670" s="154">
        <v>27</v>
      </c>
      <c r="G670" s="154">
        <v>0</v>
      </c>
      <c r="H670" s="154">
        <v>0</v>
      </c>
      <c r="I670" s="154">
        <v>27</v>
      </c>
      <c r="J670" s="161" t="s">
        <v>1459</v>
      </c>
      <c r="K670" s="154" t="s">
        <v>2075</v>
      </c>
      <c r="L670" s="154">
        <v>0</v>
      </c>
      <c r="M670" s="157">
        <v>27</v>
      </c>
      <c r="N670" s="159">
        <v>27</v>
      </c>
      <c r="O670" s="159" t="s">
        <v>1095</v>
      </c>
    </row>
    <row r="671" spans="1:15" ht="16.5" customHeight="1" x14ac:dyDescent="0.5">
      <c r="A671" s="154" t="s">
        <v>2083</v>
      </c>
      <c r="B671" s="153">
        <v>670</v>
      </c>
      <c r="C671" s="155" t="s">
        <v>1094</v>
      </c>
      <c r="D671" s="154" t="s">
        <v>1074</v>
      </c>
      <c r="E671" s="154">
        <v>0</v>
      </c>
      <c r="F671" s="154">
        <v>23</v>
      </c>
      <c r="G671" s="154">
        <v>0</v>
      </c>
      <c r="H671" s="154">
        <v>0</v>
      </c>
      <c r="I671" s="154">
        <v>23</v>
      </c>
      <c r="J671" s="161" t="s">
        <v>1459</v>
      </c>
      <c r="K671" s="154" t="s">
        <v>1850</v>
      </c>
      <c r="L671" s="154">
        <v>0</v>
      </c>
      <c r="M671" s="157">
        <v>23</v>
      </c>
      <c r="N671" s="159">
        <v>23</v>
      </c>
      <c r="O671" s="159" t="s">
        <v>1095</v>
      </c>
    </row>
    <row r="672" spans="1:15" ht="16.5" customHeight="1" x14ac:dyDescent="0.5">
      <c r="A672" s="154" t="s">
        <v>2089</v>
      </c>
      <c r="B672" s="153">
        <v>671</v>
      </c>
      <c r="C672" s="155" t="s">
        <v>1094</v>
      </c>
      <c r="D672" s="154" t="s">
        <v>1074</v>
      </c>
      <c r="E672" s="154">
        <v>0</v>
      </c>
      <c r="F672" s="154">
        <v>13</v>
      </c>
      <c r="G672" s="154">
        <v>0</v>
      </c>
      <c r="H672" s="154">
        <v>0</v>
      </c>
      <c r="I672" s="154">
        <v>13</v>
      </c>
      <c r="J672" s="161" t="s">
        <v>1459</v>
      </c>
      <c r="K672" s="154" t="s">
        <v>1477</v>
      </c>
      <c r="L672" s="154">
        <v>0</v>
      </c>
      <c r="M672" s="157">
        <v>13</v>
      </c>
      <c r="N672" s="159">
        <v>13</v>
      </c>
      <c r="O672" s="159" t="s">
        <v>1095</v>
      </c>
    </row>
    <row r="673" spans="1:15" ht="16.5" customHeight="1" x14ac:dyDescent="0.5">
      <c r="A673" s="154" t="s">
        <v>1476</v>
      </c>
      <c r="B673" s="153">
        <v>672</v>
      </c>
      <c r="C673" s="155" t="s">
        <v>1094</v>
      </c>
      <c r="D673" s="154" t="s">
        <v>1074</v>
      </c>
      <c r="E673" s="154">
        <v>0</v>
      </c>
      <c r="F673" s="154">
        <v>14</v>
      </c>
      <c r="G673" s="154">
        <v>0</v>
      </c>
      <c r="H673" s="154">
        <v>0</v>
      </c>
      <c r="I673" s="154">
        <v>14</v>
      </c>
      <c r="J673" s="161" t="s">
        <v>1459</v>
      </c>
      <c r="K673" s="154" t="s">
        <v>1477</v>
      </c>
      <c r="L673" s="154">
        <v>0</v>
      </c>
      <c r="M673" s="157">
        <v>14</v>
      </c>
      <c r="N673" s="159">
        <v>14</v>
      </c>
      <c r="O673" s="159" t="s">
        <v>1095</v>
      </c>
    </row>
    <row r="674" spans="1:15" ht="16.5" customHeight="1" x14ac:dyDescent="0.5">
      <c r="A674" s="154" t="s">
        <v>2096</v>
      </c>
      <c r="B674" s="153">
        <v>673</v>
      </c>
      <c r="C674" s="155" t="s">
        <v>1094</v>
      </c>
      <c r="D674" s="154" t="s">
        <v>1074</v>
      </c>
      <c r="E674" s="154">
        <v>0</v>
      </c>
      <c r="F674" s="154">
        <v>23</v>
      </c>
      <c r="G674" s="154">
        <v>0</v>
      </c>
      <c r="H674" s="154">
        <v>0</v>
      </c>
      <c r="I674" s="154">
        <v>23</v>
      </c>
      <c r="J674" s="161" t="s">
        <v>1459</v>
      </c>
      <c r="K674" s="154" t="s">
        <v>2097</v>
      </c>
      <c r="L674" s="154">
        <v>0</v>
      </c>
      <c r="M674" s="157">
        <v>23</v>
      </c>
      <c r="N674" s="159">
        <v>23</v>
      </c>
      <c r="O674" s="159" t="s">
        <v>1095</v>
      </c>
    </row>
    <row r="675" spans="1:15" ht="16.5" customHeight="1" x14ac:dyDescent="0.5">
      <c r="A675" s="154" t="s">
        <v>1849</v>
      </c>
      <c r="B675" s="153">
        <v>674</v>
      </c>
      <c r="C675" s="155" t="s">
        <v>1094</v>
      </c>
      <c r="D675" s="154" t="s">
        <v>1074</v>
      </c>
      <c r="E675" s="154">
        <v>0</v>
      </c>
      <c r="F675" s="154">
        <v>18</v>
      </c>
      <c r="G675" s="154">
        <v>0</v>
      </c>
      <c r="H675" s="154">
        <v>0</v>
      </c>
      <c r="I675" s="154">
        <v>18</v>
      </c>
      <c r="J675" s="161" t="s">
        <v>1459</v>
      </c>
      <c r="K675" s="154" t="s">
        <v>1850</v>
      </c>
      <c r="L675" s="154">
        <v>0</v>
      </c>
      <c r="M675" s="157">
        <v>18</v>
      </c>
      <c r="N675" s="159">
        <v>18</v>
      </c>
      <c r="O675" s="159" t="s">
        <v>1095</v>
      </c>
    </row>
    <row r="676" spans="1:15" ht="16.5" customHeight="1" x14ac:dyDescent="0.5">
      <c r="A676" s="154" t="s">
        <v>1458</v>
      </c>
      <c r="B676" s="153">
        <v>675</v>
      </c>
      <c r="C676" s="155" t="s">
        <v>1094</v>
      </c>
      <c r="D676" s="154" t="s">
        <v>1074</v>
      </c>
      <c r="E676" s="154">
        <v>0</v>
      </c>
      <c r="F676" s="154">
        <v>27</v>
      </c>
      <c r="G676" s="154">
        <v>0</v>
      </c>
      <c r="H676" s="154">
        <v>0</v>
      </c>
      <c r="I676" s="154">
        <v>27</v>
      </c>
      <c r="J676" s="161" t="s">
        <v>1459</v>
      </c>
      <c r="K676" s="154" t="s">
        <v>1075</v>
      </c>
      <c r="L676" s="154">
        <v>0</v>
      </c>
      <c r="M676" s="157">
        <v>27</v>
      </c>
      <c r="N676" s="159">
        <v>27</v>
      </c>
      <c r="O676" s="159" t="s">
        <v>1095</v>
      </c>
    </row>
    <row r="677" spans="1:15" ht="16.5" customHeight="1" x14ac:dyDescent="0.5">
      <c r="A677" s="154" t="s">
        <v>2080</v>
      </c>
      <c r="B677" s="153">
        <v>676</v>
      </c>
      <c r="C677" s="155" t="s">
        <v>1094</v>
      </c>
      <c r="D677" s="154" t="s">
        <v>1074</v>
      </c>
      <c r="E677" s="154">
        <v>0</v>
      </c>
      <c r="F677" s="154">
        <v>47</v>
      </c>
      <c r="G677" s="154">
        <v>0</v>
      </c>
      <c r="H677" s="154">
        <v>0</v>
      </c>
      <c r="I677" s="154">
        <v>47</v>
      </c>
      <c r="J677" s="161" t="s">
        <v>1459</v>
      </c>
      <c r="K677" s="154" t="s">
        <v>2081</v>
      </c>
      <c r="L677" s="154">
        <v>0</v>
      </c>
      <c r="M677" s="157">
        <v>47</v>
      </c>
      <c r="N677" s="157">
        <v>47</v>
      </c>
      <c r="O677" s="159" t="s">
        <v>1095</v>
      </c>
    </row>
    <row r="678" spans="1:15" ht="16.5" customHeight="1" x14ac:dyDescent="0.5">
      <c r="A678" s="154" t="s">
        <v>2137</v>
      </c>
      <c r="B678" s="153">
        <v>677</v>
      </c>
      <c r="C678" s="155" t="s">
        <v>1094</v>
      </c>
      <c r="D678" s="154" t="s">
        <v>1074</v>
      </c>
      <c r="E678" s="154">
        <v>0</v>
      </c>
      <c r="F678" s="154">
        <v>29</v>
      </c>
      <c r="G678" s="154">
        <v>0</v>
      </c>
      <c r="H678" s="154">
        <v>0</v>
      </c>
      <c r="I678" s="154">
        <v>29</v>
      </c>
      <c r="J678" s="161" t="s">
        <v>1459</v>
      </c>
      <c r="K678" s="154" t="s">
        <v>1076</v>
      </c>
      <c r="L678" s="154">
        <v>0</v>
      </c>
      <c r="M678" s="157">
        <v>29</v>
      </c>
      <c r="N678" s="159">
        <v>29</v>
      </c>
      <c r="O678" s="159" t="s">
        <v>1095</v>
      </c>
    </row>
    <row r="679" spans="1:15" ht="16.5" customHeight="1" x14ac:dyDescent="0.5">
      <c r="A679" s="154" t="s">
        <v>1768</v>
      </c>
      <c r="B679" s="153">
        <v>678</v>
      </c>
      <c r="C679" s="155" t="s">
        <v>1094</v>
      </c>
      <c r="D679" s="154" t="s">
        <v>1074</v>
      </c>
      <c r="E679" s="154">
        <v>0</v>
      </c>
      <c r="F679" s="154">
        <v>15</v>
      </c>
      <c r="G679" s="154">
        <v>0</v>
      </c>
      <c r="H679" s="154">
        <v>0</v>
      </c>
      <c r="I679" s="154">
        <v>15</v>
      </c>
      <c r="J679" s="161" t="s">
        <v>1459</v>
      </c>
      <c r="K679" s="154" t="s">
        <v>1477</v>
      </c>
      <c r="L679" s="154">
        <v>0</v>
      </c>
      <c r="M679" s="157">
        <v>15</v>
      </c>
      <c r="N679" s="159">
        <v>15</v>
      </c>
      <c r="O679" s="159" t="s">
        <v>1095</v>
      </c>
    </row>
    <row r="680" spans="1:15" ht="16.5" customHeight="1" x14ac:dyDescent="0.5">
      <c r="A680" s="154" t="s">
        <v>1546</v>
      </c>
      <c r="B680" s="153">
        <v>679</v>
      </c>
      <c r="C680" s="155" t="s">
        <v>1094</v>
      </c>
      <c r="D680" s="154" t="s">
        <v>1074</v>
      </c>
      <c r="E680" s="154">
        <v>0</v>
      </c>
      <c r="F680" s="154">
        <v>27</v>
      </c>
      <c r="G680" s="154">
        <v>0</v>
      </c>
      <c r="H680" s="154">
        <v>0</v>
      </c>
      <c r="I680" s="154">
        <v>27</v>
      </c>
      <c r="J680" s="161" t="s">
        <v>1459</v>
      </c>
      <c r="K680" s="154" t="s">
        <v>1547</v>
      </c>
      <c r="L680" s="154">
        <v>0</v>
      </c>
      <c r="M680" s="157">
        <v>27</v>
      </c>
      <c r="N680" s="159">
        <v>27</v>
      </c>
      <c r="O680" s="159" t="s">
        <v>1095</v>
      </c>
    </row>
    <row r="681" spans="1:15" ht="16.5" customHeight="1" x14ac:dyDescent="0.5">
      <c r="A681" s="154" t="s">
        <v>2194</v>
      </c>
      <c r="B681" s="153">
        <v>680</v>
      </c>
      <c r="C681" s="155" t="s">
        <v>1094</v>
      </c>
      <c r="D681" s="154" t="s">
        <v>1074</v>
      </c>
      <c r="E681" s="154">
        <v>0</v>
      </c>
      <c r="F681" s="154">
        <v>30</v>
      </c>
      <c r="G681" s="154">
        <v>0</v>
      </c>
      <c r="H681" s="154">
        <v>0</v>
      </c>
      <c r="I681" s="154">
        <v>30</v>
      </c>
      <c r="J681" s="161" t="s">
        <v>1459</v>
      </c>
      <c r="K681" s="154" t="s">
        <v>2195</v>
      </c>
      <c r="L681" s="154">
        <v>0</v>
      </c>
      <c r="M681" s="157">
        <v>30</v>
      </c>
      <c r="N681" s="154">
        <v>30</v>
      </c>
      <c r="O681" s="159" t="s">
        <v>1095</v>
      </c>
    </row>
    <row r="682" spans="1:15" ht="16.5" customHeight="1" x14ac:dyDescent="0.5">
      <c r="A682" s="154" t="s">
        <v>2077</v>
      </c>
      <c r="B682" s="153">
        <v>681</v>
      </c>
      <c r="C682" s="155" t="s">
        <v>1094</v>
      </c>
      <c r="D682" s="154" t="s">
        <v>1074</v>
      </c>
      <c r="E682" s="154">
        <v>0</v>
      </c>
      <c r="F682" s="154">
        <v>21</v>
      </c>
      <c r="G682" s="154">
        <v>0</v>
      </c>
      <c r="H682" s="154">
        <v>0</v>
      </c>
      <c r="I682" s="154">
        <v>21</v>
      </c>
      <c r="J682" s="161" t="s">
        <v>1459</v>
      </c>
      <c r="K682" s="154" t="s">
        <v>2078</v>
      </c>
      <c r="L682" s="154">
        <v>0</v>
      </c>
      <c r="M682" s="157">
        <v>21</v>
      </c>
      <c r="N682" s="159">
        <v>21</v>
      </c>
      <c r="O682" s="159" t="s">
        <v>1095</v>
      </c>
    </row>
    <row r="683" spans="1:15" ht="16.5" customHeight="1" x14ac:dyDescent="0.5">
      <c r="A683" s="154" t="s">
        <v>2225</v>
      </c>
      <c r="B683" s="153">
        <v>682</v>
      </c>
      <c r="C683" s="155" t="s">
        <v>1094</v>
      </c>
      <c r="D683" s="154" t="s">
        <v>1074</v>
      </c>
      <c r="E683" s="154">
        <v>0</v>
      </c>
      <c r="F683" s="154">
        <v>63</v>
      </c>
      <c r="G683" s="154">
        <v>0</v>
      </c>
      <c r="H683" s="154">
        <v>0</v>
      </c>
      <c r="I683" s="154">
        <v>63</v>
      </c>
      <c r="J683" s="161" t="s">
        <v>2065</v>
      </c>
      <c r="K683" s="154" t="s">
        <v>2226</v>
      </c>
      <c r="L683" s="154">
        <v>0</v>
      </c>
      <c r="M683" s="157">
        <v>63</v>
      </c>
      <c r="N683" s="159">
        <v>63</v>
      </c>
      <c r="O683" s="159" t="s">
        <v>1095</v>
      </c>
    </row>
    <row r="684" spans="1:15" ht="16.5" customHeight="1" x14ac:dyDescent="0.5">
      <c r="A684" s="154" t="s">
        <v>1520</v>
      </c>
      <c r="B684" s="153">
        <v>683</v>
      </c>
      <c r="C684" s="155" t="s">
        <v>75</v>
      </c>
      <c r="D684" s="154" t="s">
        <v>1130</v>
      </c>
      <c r="E684" s="154">
        <v>50</v>
      </c>
      <c r="F684" s="154">
        <v>30</v>
      </c>
      <c r="G684" s="154">
        <v>15</v>
      </c>
      <c r="H684" s="154">
        <v>10</v>
      </c>
      <c r="I684" s="154">
        <f>SUM(Table113[[#This Row],[P E M]:[C E F]])</f>
        <v>105</v>
      </c>
      <c r="J684" s="161" t="str">
        <f>IF(Table113[[#This Row],[T E]]&gt;=101,"Large",IF(Table113[[#This Row],[T E]]&gt;=51,"Medium",IF(Table113[[#This Row],[T E]]&gt;=11,"Small","Micro")))</f>
        <v>Large</v>
      </c>
      <c r="K684" s="154" t="s">
        <v>1131</v>
      </c>
      <c r="L684" s="154">
        <v>7000</v>
      </c>
      <c r="M684" s="157">
        <v>5000</v>
      </c>
      <c r="N684" s="159">
        <f>Table113[[#This Row],[Small Holders
M]]+Table113[[#This Row],[Small Holder 
F]]</f>
        <v>12000</v>
      </c>
      <c r="O684" s="159" t="s">
        <v>1070</v>
      </c>
    </row>
    <row r="685" spans="1:15" ht="16.5" customHeight="1" x14ac:dyDescent="0.5">
      <c r="A685" s="154" t="s">
        <v>1568</v>
      </c>
      <c r="B685" s="153">
        <v>684</v>
      </c>
      <c r="C685" s="155" t="s">
        <v>1094</v>
      </c>
      <c r="D685" s="154" t="s">
        <v>1083</v>
      </c>
      <c r="E685" s="163">
        <v>0</v>
      </c>
      <c r="F685" s="163">
        <v>16</v>
      </c>
      <c r="G685" s="154"/>
      <c r="H685" s="154"/>
      <c r="I685" s="154">
        <f>SUM(Table113[[#This Row],[P E M]:[C E F]])</f>
        <v>16</v>
      </c>
      <c r="J685" s="161" t="str">
        <f>IF(Table113[[#This Row],[T E]]&gt;=101,"Large",IF(Table113[[#This Row],[T E]]&gt;=51,"Medium",IF(Table113[[#This Row],[T E]]&gt;=11,"Small","Micro")))</f>
        <v>Small</v>
      </c>
      <c r="K685" s="163" t="s">
        <v>1086</v>
      </c>
      <c r="L685" s="163">
        <v>0</v>
      </c>
      <c r="M685" s="235">
        <v>16</v>
      </c>
      <c r="N685" s="159">
        <f>Table113[[#This Row],[Small Holders
M]]+Table113[[#This Row],[Small Holder 
F]]</f>
        <v>16</v>
      </c>
      <c r="O685" s="159" t="s">
        <v>1095</v>
      </c>
    </row>
    <row r="686" spans="1:15" ht="16.5" customHeight="1" x14ac:dyDescent="0.5">
      <c r="A686" s="154" t="s">
        <v>1191</v>
      </c>
      <c r="B686" s="153">
        <v>685</v>
      </c>
      <c r="C686" s="155" t="s">
        <v>1094</v>
      </c>
      <c r="D686" s="154" t="s">
        <v>1083</v>
      </c>
      <c r="E686" s="163">
        <v>8</v>
      </c>
      <c r="F686" s="163">
        <v>6</v>
      </c>
      <c r="G686" s="154"/>
      <c r="H686" s="154"/>
      <c r="I686" s="154">
        <f>SUM(Table113[[#This Row],[P E M]:[C E F]])</f>
        <v>14</v>
      </c>
      <c r="J686" s="161" t="str">
        <f>IF(Table113[[#This Row],[T E]]&gt;=101,"Large",IF(Table113[[#This Row],[T E]]&gt;=51,"Medium",IF(Table113[[#This Row],[T E]]&gt;=11,"Small","Micro")))</f>
        <v>Small</v>
      </c>
      <c r="K686" s="163" t="s">
        <v>1086</v>
      </c>
      <c r="L686" s="163">
        <v>8</v>
      </c>
      <c r="M686" s="235">
        <v>6</v>
      </c>
      <c r="N686" s="154">
        <f>Table113[[#This Row],[Small Holders
M]]+Table113[[#This Row],[Small Holder 
F]]</f>
        <v>14</v>
      </c>
      <c r="O686" s="159" t="s">
        <v>1070</v>
      </c>
    </row>
    <row r="687" spans="1:15" ht="16.5" customHeight="1" x14ac:dyDescent="0.5">
      <c r="A687" s="154" t="s">
        <v>1873</v>
      </c>
      <c r="B687" s="153">
        <v>686</v>
      </c>
      <c r="C687" s="155" t="s">
        <v>75</v>
      </c>
      <c r="D687" s="154" t="s">
        <v>1083</v>
      </c>
      <c r="E687" s="163">
        <v>14</v>
      </c>
      <c r="F687" s="163">
        <v>12</v>
      </c>
      <c r="G687" s="154"/>
      <c r="H687" s="154"/>
      <c r="I687" s="154">
        <f>SUM(Table113[[#This Row],[P E M]:[C E F]])</f>
        <v>26</v>
      </c>
      <c r="J687" s="161" t="str">
        <f>IF(Table113[[#This Row],[T E]]&gt;=101,"Large",IF(Table113[[#This Row],[T E]]&gt;=51,"Medium",IF(Table113[[#This Row],[T E]]&gt;=11,"Small","Micro")))</f>
        <v>Small</v>
      </c>
      <c r="K687" s="163" t="s">
        <v>1086</v>
      </c>
      <c r="L687" s="163">
        <v>14</v>
      </c>
      <c r="M687" s="235">
        <v>12</v>
      </c>
      <c r="N687" s="154">
        <f>Table113[[#This Row],[Small Holders
M]]+Table113[[#This Row],[Small Holder 
F]]</f>
        <v>26</v>
      </c>
      <c r="O687" s="159" t="s">
        <v>1070</v>
      </c>
    </row>
    <row r="688" spans="1:15" ht="16.5" customHeight="1" x14ac:dyDescent="0.5">
      <c r="A688" s="154" t="s">
        <v>1190</v>
      </c>
      <c r="B688" s="153">
        <v>687</v>
      </c>
      <c r="C688" s="155" t="s">
        <v>75</v>
      </c>
      <c r="D688" s="154" t="s">
        <v>1083</v>
      </c>
      <c r="E688" s="163">
        <v>4</v>
      </c>
      <c r="F688" s="163">
        <v>8</v>
      </c>
      <c r="G688" s="154"/>
      <c r="H688" s="154"/>
      <c r="I688" s="154">
        <f>SUM(Table113[[#This Row],[P E M]:[C E F]])</f>
        <v>12</v>
      </c>
      <c r="J688" s="161" t="str">
        <f>IF(Table113[[#This Row],[T E]]&gt;=101,"Large",IF(Table113[[#This Row],[T E]]&gt;=51,"Medium",IF(Table113[[#This Row],[T E]]&gt;=11,"Small","Micro")))</f>
        <v>Small</v>
      </c>
      <c r="K688" s="163" t="s">
        <v>1086</v>
      </c>
      <c r="L688" s="163">
        <v>4</v>
      </c>
      <c r="M688" s="235">
        <v>8</v>
      </c>
      <c r="N688" s="159">
        <f>Table113[[#This Row],[Small Holders
M]]+Table113[[#This Row],[Small Holder 
F]]</f>
        <v>12</v>
      </c>
      <c r="O688" s="159" t="s">
        <v>1066</v>
      </c>
    </row>
    <row r="689" spans="1:15" ht="16.5" customHeight="1" x14ac:dyDescent="0.5">
      <c r="A689" s="154" t="s">
        <v>1837</v>
      </c>
      <c r="B689" s="153">
        <v>688</v>
      </c>
      <c r="C689" s="155" t="s">
        <v>1094</v>
      </c>
      <c r="D689" s="154" t="s">
        <v>1083</v>
      </c>
      <c r="E689" s="163">
        <v>7</v>
      </c>
      <c r="F689" s="163">
        <v>6</v>
      </c>
      <c r="G689" s="154"/>
      <c r="H689" s="154"/>
      <c r="I689" s="154">
        <f>SUM(Table113[[#This Row],[P E M]:[C E F]])</f>
        <v>13</v>
      </c>
      <c r="J689" s="161" t="str">
        <f>IF(Table113[[#This Row],[T E]]&gt;=101,"Large",IF(Table113[[#This Row],[T E]]&gt;=51,"Medium",IF(Table113[[#This Row],[T E]]&gt;=11,"Small","Micro")))</f>
        <v>Small</v>
      </c>
      <c r="K689" s="163" t="s">
        <v>1086</v>
      </c>
      <c r="L689" s="163">
        <v>7</v>
      </c>
      <c r="M689" s="235">
        <v>6</v>
      </c>
      <c r="N689" s="154">
        <f>Table113[[#This Row],[Small Holders
M]]+Table113[[#This Row],[Small Holder 
F]]</f>
        <v>13</v>
      </c>
      <c r="O689" s="159" t="s">
        <v>1095</v>
      </c>
    </row>
    <row r="690" spans="1:15" ht="16.5" customHeight="1" x14ac:dyDescent="0.5">
      <c r="A690" s="154" t="s">
        <v>1087</v>
      </c>
      <c r="B690" s="153">
        <v>689</v>
      </c>
      <c r="C690" s="155" t="s">
        <v>75</v>
      </c>
      <c r="D690" s="154" t="s">
        <v>1083</v>
      </c>
      <c r="E690" s="163">
        <v>12</v>
      </c>
      <c r="F690" s="163">
        <v>5</v>
      </c>
      <c r="G690" s="154"/>
      <c r="H690" s="154"/>
      <c r="I690" s="154">
        <f>SUM(Table113[[#This Row],[P E M]:[C E F]])</f>
        <v>17</v>
      </c>
      <c r="J690" s="161" t="str">
        <f>IF(Table113[[#This Row],[T E]]&gt;=101,"Large",IF(Table113[[#This Row],[T E]]&gt;=51,"Medium",IF(Table113[[#This Row],[T E]]&gt;=11,"Small","Micro")))</f>
        <v>Small</v>
      </c>
      <c r="K690" s="163" t="s">
        <v>1086</v>
      </c>
      <c r="L690" s="163">
        <v>12</v>
      </c>
      <c r="M690" s="235">
        <v>5</v>
      </c>
      <c r="N690" s="159">
        <f>Table113[[#This Row],[Small Holders
M]]+Table113[[#This Row],[Small Holder 
F]]</f>
        <v>17</v>
      </c>
      <c r="O690" s="159" t="s">
        <v>1070</v>
      </c>
    </row>
    <row r="691" spans="1:15" ht="16.5" customHeight="1" x14ac:dyDescent="0.5">
      <c r="A691" s="154" t="s">
        <v>1569</v>
      </c>
      <c r="B691" s="153">
        <v>690</v>
      </c>
      <c r="C691" s="155" t="s">
        <v>1094</v>
      </c>
      <c r="D691" s="154" t="s">
        <v>1083</v>
      </c>
      <c r="E691" s="163">
        <v>10</v>
      </c>
      <c r="F691" s="163">
        <v>16</v>
      </c>
      <c r="G691" s="154"/>
      <c r="H691" s="154"/>
      <c r="I691" s="154">
        <f>SUM(Table113[[#This Row],[P E M]:[C E F]])</f>
        <v>26</v>
      </c>
      <c r="J691" s="161" t="str">
        <f>IF(Table113[[#This Row],[T E]]&gt;=101,"Large",IF(Table113[[#This Row],[T E]]&gt;=51,"Medium",IF(Table113[[#This Row],[T E]]&gt;=11,"Small","Micro")))</f>
        <v>Small</v>
      </c>
      <c r="K691" s="163" t="s">
        <v>1086</v>
      </c>
      <c r="L691" s="163">
        <v>10</v>
      </c>
      <c r="M691" s="235">
        <v>16</v>
      </c>
      <c r="N691" s="159">
        <f>Table113[[#This Row],[Small Holders
M]]+Table113[[#This Row],[Small Holder 
F]]</f>
        <v>26</v>
      </c>
      <c r="O691" s="159" t="s">
        <v>1070</v>
      </c>
    </row>
    <row r="692" spans="1:15" ht="16.5" customHeight="1" x14ac:dyDescent="0.5">
      <c r="A692" s="154" t="s">
        <v>1921</v>
      </c>
      <c r="B692" s="153">
        <v>691</v>
      </c>
      <c r="C692" s="155" t="s">
        <v>1094</v>
      </c>
      <c r="D692" s="154" t="s">
        <v>1083</v>
      </c>
      <c r="E692" s="163">
        <v>4</v>
      </c>
      <c r="F692" s="163">
        <v>9</v>
      </c>
      <c r="G692" s="154"/>
      <c r="H692" s="154"/>
      <c r="I692" s="154">
        <f>SUM(Table113[[#This Row],[P E M]:[C E F]])</f>
        <v>13</v>
      </c>
      <c r="J692" s="161" t="str">
        <f>IF(Table113[[#This Row],[T E]]&gt;=101,"Large",IF(Table113[[#This Row],[T E]]&gt;=51,"Medium",IF(Table113[[#This Row],[T E]]&gt;=11,"Small","Micro")))</f>
        <v>Small</v>
      </c>
      <c r="K692" s="163" t="s">
        <v>1086</v>
      </c>
      <c r="L692" s="163">
        <v>4</v>
      </c>
      <c r="M692" s="235">
        <v>9</v>
      </c>
      <c r="N692" s="159">
        <f>Table113[[#This Row],[Small Holders
M]]+Table113[[#This Row],[Small Holder 
F]]</f>
        <v>13</v>
      </c>
      <c r="O692" s="159" t="s">
        <v>1070</v>
      </c>
    </row>
    <row r="693" spans="1:15" ht="16.5" customHeight="1" x14ac:dyDescent="0.5">
      <c r="A693" s="154" t="s">
        <v>1230</v>
      </c>
      <c r="B693" s="153">
        <v>692</v>
      </c>
      <c r="C693" s="155" t="s">
        <v>75</v>
      </c>
      <c r="D693" s="154" t="s">
        <v>1083</v>
      </c>
      <c r="E693" s="163">
        <v>9</v>
      </c>
      <c r="F693" s="163">
        <v>4</v>
      </c>
      <c r="G693" s="154"/>
      <c r="H693" s="154"/>
      <c r="I693" s="154">
        <f>SUM(Table113[[#This Row],[P E M]:[C E F]])</f>
        <v>13</v>
      </c>
      <c r="J693" s="161" t="str">
        <f>IF(Table113[[#This Row],[T E]]&gt;=101,"Large",IF(Table113[[#This Row],[T E]]&gt;=51,"Medium",IF(Table113[[#This Row],[T E]]&gt;=11,"Small","Micro")))</f>
        <v>Small</v>
      </c>
      <c r="K693" s="163" t="s">
        <v>1438</v>
      </c>
      <c r="L693" s="163">
        <v>9</v>
      </c>
      <c r="M693" s="235">
        <v>4</v>
      </c>
      <c r="N693" s="159">
        <f>Table113[[#This Row],[Small Holders
M]]+Table113[[#This Row],[Small Holder 
F]]</f>
        <v>13</v>
      </c>
      <c r="O693" s="159" t="s">
        <v>1070</v>
      </c>
    </row>
    <row r="694" spans="1:15" ht="16.5" customHeight="1" x14ac:dyDescent="0.5">
      <c r="A694" s="154" t="s">
        <v>1391</v>
      </c>
      <c r="B694" s="153">
        <v>693</v>
      </c>
      <c r="C694" s="155" t="s">
        <v>75</v>
      </c>
      <c r="D694" s="154" t="s">
        <v>1083</v>
      </c>
      <c r="E694" s="163">
        <v>16</v>
      </c>
      <c r="F694" s="163">
        <v>28</v>
      </c>
      <c r="G694" s="154"/>
      <c r="H694" s="154"/>
      <c r="I694" s="154">
        <f>SUM(Table113[[#This Row],[P E M]:[C E F]])</f>
        <v>44</v>
      </c>
      <c r="J694" s="161" t="str">
        <f>IF(Table113[[#This Row],[T E]]&gt;=101,"Large",IF(Table113[[#This Row],[T E]]&gt;=51,"Medium",IF(Table113[[#This Row],[T E]]&gt;=11,"Small","Micro")))</f>
        <v>Small</v>
      </c>
      <c r="K694" s="163" t="s">
        <v>1086</v>
      </c>
      <c r="L694" s="163">
        <v>16</v>
      </c>
      <c r="M694" s="235">
        <v>28</v>
      </c>
      <c r="N694" s="158">
        <f>Table113[[#This Row],[Small Holders
M]]+Table113[[#This Row],[Small Holder 
F]]</f>
        <v>44</v>
      </c>
      <c r="O694" s="159" t="s">
        <v>1095</v>
      </c>
    </row>
    <row r="695" spans="1:15" ht="16.5" customHeight="1" x14ac:dyDescent="0.5">
      <c r="A695" s="154" t="s">
        <v>1265</v>
      </c>
      <c r="B695" s="153">
        <v>694</v>
      </c>
      <c r="C695" s="155" t="s">
        <v>1094</v>
      </c>
      <c r="D695" s="154" t="s">
        <v>1083</v>
      </c>
      <c r="E695" s="163">
        <v>9</v>
      </c>
      <c r="F695" s="163">
        <v>11</v>
      </c>
      <c r="G695" s="154"/>
      <c r="H695" s="154"/>
      <c r="I695" s="154">
        <f>SUM(Table113[[#This Row],[P E M]:[C E F]])</f>
        <v>20</v>
      </c>
      <c r="J695" s="161" t="str">
        <f>IF(Table113[[#This Row],[T E]]&gt;=101,"Large",IF(Table113[[#This Row],[T E]]&gt;=51,"Medium",IF(Table113[[#This Row],[T E]]&gt;=11,"Small","Micro")))</f>
        <v>Small</v>
      </c>
      <c r="K695" s="163" t="s">
        <v>1086</v>
      </c>
      <c r="L695" s="163">
        <v>9</v>
      </c>
      <c r="M695" s="235">
        <v>11</v>
      </c>
      <c r="N695" s="159">
        <f>Table113[[#This Row],[Small Holders
M]]+Table113[[#This Row],[Small Holder 
F]]</f>
        <v>20</v>
      </c>
      <c r="O695" s="159" t="s">
        <v>1095</v>
      </c>
    </row>
    <row r="696" spans="1:15" ht="16.5" customHeight="1" x14ac:dyDescent="0.5">
      <c r="A696" s="154" t="s">
        <v>1414</v>
      </c>
      <c r="B696" s="153">
        <v>695</v>
      </c>
      <c r="C696" s="155" t="s">
        <v>1094</v>
      </c>
      <c r="D696" s="154" t="s">
        <v>1083</v>
      </c>
      <c r="E696" s="163">
        <v>5</v>
      </c>
      <c r="F696" s="163">
        <v>12</v>
      </c>
      <c r="G696" s="154"/>
      <c r="H696" s="154"/>
      <c r="I696" s="154">
        <f>SUM(Table113[[#This Row],[P E M]:[C E F]])</f>
        <v>17</v>
      </c>
      <c r="J696" s="161" t="str">
        <f>IF(Table113[[#This Row],[T E]]&gt;=101,"Large",IF(Table113[[#This Row],[T E]]&gt;=51,"Medium",IF(Table113[[#This Row],[T E]]&gt;=11,"Small","Micro")))</f>
        <v>Small</v>
      </c>
      <c r="K696" s="163" t="s">
        <v>1086</v>
      </c>
      <c r="L696" s="163">
        <v>5</v>
      </c>
      <c r="M696" s="235">
        <v>12</v>
      </c>
      <c r="N696" s="158">
        <f>Table113[[#This Row],[Small Holders
M]]+Table113[[#This Row],[Small Holder 
F]]</f>
        <v>17</v>
      </c>
      <c r="O696" s="159" t="s">
        <v>1095</v>
      </c>
    </row>
    <row r="697" spans="1:15" ht="16.5" customHeight="1" x14ac:dyDescent="0.5">
      <c r="A697" s="154" t="s">
        <v>2040</v>
      </c>
      <c r="B697" s="153">
        <v>696</v>
      </c>
      <c r="C697" s="155" t="s">
        <v>1094</v>
      </c>
      <c r="D697" s="154" t="s">
        <v>1083</v>
      </c>
      <c r="E697" s="163">
        <v>3</v>
      </c>
      <c r="F697" s="163">
        <v>9</v>
      </c>
      <c r="G697" s="154"/>
      <c r="H697" s="154"/>
      <c r="I697" s="154">
        <f>SUM(Table113[[#This Row],[P E M]:[C E F]])</f>
        <v>12</v>
      </c>
      <c r="J697" s="161" t="str">
        <f>IF(Table113[[#This Row],[T E]]&gt;=101,"Large",IF(Table113[[#This Row],[T E]]&gt;=51,"Medium",IF(Table113[[#This Row],[T E]]&gt;=11,"Small","Micro")))</f>
        <v>Small</v>
      </c>
      <c r="K697" s="163" t="s">
        <v>1086</v>
      </c>
      <c r="L697" s="163">
        <v>3</v>
      </c>
      <c r="M697" s="235">
        <v>9</v>
      </c>
      <c r="N697" s="158">
        <f>Table113[[#This Row],[Small Holders
M]]+Table113[[#This Row],[Small Holder 
F]]</f>
        <v>12</v>
      </c>
      <c r="O697" s="159" t="s">
        <v>1066</v>
      </c>
    </row>
    <row r="698" spans="1:15" ht="16.5" customHeight="1" x14ac:dyDescent="0.5">
      <c r="A698" s="154" t="s">
        <v>1229</v>
      </c>
      <c r="B698" s="153">
        <v>697</v>
      </c>
      <c r="C698" s="155" t="s">
        <v>1094</v>
      </c>
      <c r="D698" s="154" t="s">
        <v>1083</v>
      </c>
      <c r="E698" s="163">
        <v>5</v>
      </c>
      <c r="F698" s="163">
        <v>12</v>
      </c>
      <c r="G698" s="154"/>
      <c r="H698" s="154"/>
      <c r="I698" s="154">
        <f>SUM(Table113[[#This Row],[P E M]:[C E F]])</f>
        <v>17</v>
      </c>
      <c r="J698" s="161" t="str">
        <f>IF(Table113[[#This Row],[T E]]&gt;=101,"Large",IF(Table113[[#This Row],[T E]]&gt;=51,"Medium",IF(Table113[[#This Row],[T E]]&gt;=11,"Small","Micro")))</f>
        <v>Small</v>
      </c>
      <c r="K698" s="163" t="s">
        <v>1086</v>
      </c>
      <c r="L698" s="163">
        <v>5</v>
      </c>
      <c r="M698" s="235">
        <v>12</v>
      </c>
      <c r="N698" s="159">
        <f>Table113[[#This Row],[Small Holders
M]]+Table113[[#This Row],[Small Holder 
F]]</f>
        <v>17</v>
      </c>
      <c r="O698" s="159" t="s">
        <v>1095</v>
      </c>
    </row>
    <row r="699" spans="1:15" ht="16.5" customHeight="1" x14ac:dyDescent="0.5">
      <c r="A699" s="154" t="s">
        <v>1328</v>
      </c>
      <c r="B699" s="153">
        <v>698</v>
      </c>
      <c r="C699" s="155" t="s">
        <v>75</v>
      </c>
      <c r="D699" s="154" t="s">
        <v>1083</v>
      </c>
      <c r="E699" s="163">
        <v>8</v>
      </c>
      <c r="F699" s="163">
        <v>5</v>
      </c>
      <c r="G699" s="154"/>
      <c r="H699" s="154"/>
      <c r="I699" s="154">
        <f>SUM(Table113[[#This Row],[P E M]:[C E F]])</f>
        <v>13</v>
      </c>
      <c r="J699" s="161" t="str">
        <f>IF(Table113[[#This Row],[T E]]&gt;=101,"Large",IF(Table113[[#This Row],[T E]]&gt;=51,"Medium",IF(Table113[[#This Row],[T E]]&gt;=11,"Small","Micro")))</f>
        <v>Small</v>
      </c>
      <c r="K699" s="163" t="s">
        <v>1086</v>
      </c>
      <c r="L699" s="163">
        <v>8</v>
      </c>
      <c r="M699" s="235">
        <v>5</v>
      </c>
      <c r="N699" s="157">
        <f>Table113[[#This Row],[Small Holders
M]]+Table113[[#This Row],[Small Holder 
F]]</f>
        <v>13</v>
      </c>
      <c r="O699" s="159" t="s">
        <v>1070</v>
      </c>
    </row>
    <row r="700" spans="1:15" ht="16.5" customHeight="1" x14ac:dyDescent="0.5">
      <c r="A700" s="154" t="s">
        <v>1975</v>
      </c>
      <c r="B700" s="153">
        <v>699</v>
      </c>
      <c r="C700" s="155" t="s">
        <v>1094</v>
      </c>
      <c r="D700" s="154" t="s">
        <v>1083</v>
      </c>
      <c r="E700" s="163">
        <v>7</v>
      </c>
      <c r="F700" s="163">
        <v>12</v>
      </c>
      <c r="G700" s="154"/>
      <c r="H700" s="154"/>
      <c r="I700" s="154">
        <f>SUM(Table113[[#This Row],[P E M]:[C E F]])</f>
        <v>19</v>
      </c>
      <c r="J700" s="161" t="str">
        <f>IF(Table113[[#This Row],[T E]]&gt;=101,"Large",IF(Table113[[#This Row],[T E]]&gt;=51,"Medium",IF(Table113[[#This Row],[T E]]&gt;=11,"Small","Micro")))</f>
        <v>Small</v>
      </c>
      <c r="K700" s="163" t="s">
        <v>1086</v>
      </c>
      <c r="L700" s="163">
        <v>7</v>
      </c>
      <c r="M700" s="235">
        <v>12</v>
      </c>
      <c r="N700" s="158">
        <f>Table113[[#This Row],[Small Holders
M]]+Table113[[#This Row],[Small Holder 
F]]</f>
        <v>19</v>
      </c>
      <c r="O700" s="159" t="s">
        <v>1095</v>
      </c>
    </row>
    <row r="701" spans="1:15" ht="16.5" customHeight="1" x14ac:dyDescent="0.5">
      <c r="A701" s="154" t="s">
        <v>1369</v>
      </c>
      <c r="B701" s="153">
        <v>700</v>
      </c>
      <c r="C701" s="155" t="s">
        <v>1094</v>
      </c>
      <c r="D701" s="154" t="s">
        <v>1083</v>
      </c>
      <c r="E701" s="163">
        <v>5</v>
      </c>
      <c r="F701" s="163">
        <v>9</v>
      </c>
      <c r="G701" s="154"/>
      <c r="H701" s="154"/>
      <c r="I701" s="154">
        <f>SUM(Table113[[#This Row],[P E M]:[C E F]])</f>
        <v>14</v>
      </c>
      <c r="J701" s="161" t="str">
        <f>IF(Table113[[#This Row],[T E]]&gt;=101,"Large",IF(Table113[[#This Row],[T E]]&gt;=51,"Medium",IF(Table113[[#This Row],[T E]]&gt;=11,"Small","Micro")))</f>
        <v>Small</v>
      </c>
      <c r="K701" s="163" t="s">
        <v>1086</v>
      </c>
      <c r="L701" s="163">
        <v>5</v>
      </c>
      <c r="M701" s="235">
        <v>9</v>
      </c>
      <c r="N701" s="159">
        <f>Table113[[#This Row],[Small Holders
M]]+Table113[[#This Row],[Small Holder 
F]]</f>
        <v>14</v>
      </c>
      <c r="O701" s="159" t="s">
        <v>1095</v>
      </c>
    </row>
    <row r="702" spans="1:15" ht="16.5" customHeight="1" x14ac:dyDescent="0.5">
      <c r="A702" s="154" t="s">
        <v>2166</v>
      </c>
      <c r="B702" s="153">
        <v>701</v>
      </c>
      <c r="C702" s="155" t="s">
        <v>75</v>
      </c>
      <c r="D702" s="154" t="s">
        <v>1083</v>
      </c>
      <c r="E702" s="163">
        <v>4</v>
      </c>
      <c r="F702" s="163">
        <v>14</v>
      </c>
      <c r="G702" s="154"/>
      <c r="H702" s="154"/>
      <c r="I702" s="154">
        <f>SUM(Table113[[#This Row],[P E M]:[C E F]])</f>
        <v>18</v>
      </c>
      <c r="J702" s="161" t="str">
        <f>IF(Table113[[#This Row],[T E]]&gt;=101,"Large",IF(Table113[[#This Row],[T E]]&gt;=51,"Medium",IF(Table113[[#This Row],[T E]]&gt;=11,"Small","Micro")))</f>
        <v>Small</v>
      </c>
      <c r="K702" s="163" t="s">
        <v>1086</v>
      </c>
      <c r="L702" s="163">
        <v>4</v>
      </c>
      <c r="M702" s="235">
        <v>14</v>
      </c>
      <c r="N702" s="159">
        <f>Table113[[#This Row],[Small Holders
M]]+Table113[[#This Row],[Small Holder 
F]]</f>
        <v>18</v>
      </c>
      <c r="O702" s="159" t="s">
        <v>1070</v>
      </c>
    </row>
    <row r="703" spans="1:15" ht="16.5" customHeight="1" x14ac:dyDescent="0.5">
      <c r="A703" s="154" t="s">
        <v>1580</v>
      </c>
      <c r="B703" s="153">
        <v>702</v>
      </c>
      <c r="C703" s="155" t="s">
        <v>75</v>
      </c>
      <c r="D703" s="154" t="s">
        <v>1083</v>
      </c>
      <c r="E703" s="163">
        <v>9</v>
      </c>
      <c r="F703" s="163">
        <v>7</v>
      </c>
      <c r="G703" s="154"/>
      <c r="H703" s="154"/>
      <c r="I703" s="154">
        <f>SUM(Table113[[#This Row],[P E M]:[C E F]])</f>
        <v>16</v>
      </c>
      <c r="J703" s="161" t="str">
        <f>IF(Table113[[#This Row],[T E]]&gt;=101,"Large",IF(Table113[[#This Row],[T E]]&gt;=51,"Medium",IF(Table113[[#This Row],[T E]]&gt;=11,"Small","Micro")))</f>
        <v>Small</v>
      </c>
      <c r="K703" s="163" t="s">
        <v>1581</v>
      </c>
      <c r="L703" s="163">
        <v>9</v>
      </c>
      <c r="M703" s="235">
        <v>7</v>
      </c>
      <c r="N703" s="154">
        <f>Table113[[#This Row],[Small Holders
M]]+Table113[[#This Row],[Small Holder 
F]]</f>
        <v>16</v>
      </c>
      <c r="O703" s="159" t="s">
        <v>1070</v>
      </c>
    </row>
    <row r="704" spans="1:15" ht="16.5" customHeight="1" x14ac:dyDescent="0.5">
      <c r="A704" s="154" t="s">
        <v>1123</v>
      </c>
      <c r="B704" s="153">
        <v>703</v>
      </c>
      <c r="C704" s="155" t="s">
        <v>75</v>
      </c>
      <c r="D704" s="154" t="s">
        <v>1083</v>
      </c>
      <c r="E704" s="163">
        <v>7</v>
      </c>
      <c r="F704" s="163">
        <v>9</v>
      </c>
      <c r="G704" s="154"/>
      <c r="H704" s="154"/>
      <c r="I704" s="154">
        <f>SUM(Table113[[#This Row],[P E M]:[C E F]])</f>
        <v>16</v>
      </c>
      <c r="J704" s="161" t="str">
        <f>IF(Table113[[#This Row],[T E]]&gt;=101,"Large",IF(Table113[[#This Row],[T E]]&gt;=51,"Medium",IF(Table113[[#This Row],[T E]]&gt;=11,"Small","Micro")))</f>
        <v>Small</v>
      </c>
      <c r="K704" s="163" t="s">
        <v>1086</v>
      </c>
      <c r="L704" s="163">
        <v>7</v>
      </c>
      <c r="M704" s="235">
        <v>9</v>
      </c>
      <c r="N704" s="158">
        <f>Table113[[#This Row],[Small Holders
M]]+Table113[[#This Row],[Small Holder 
F]]</f>
        <v>16</v>
      </c>
      <c r="O704" s="159" t="s">
        <v>1070</v>
      </c>
    </row>
    <row r="705" spans="1:15" ht="16.5" customHeight="1" x14ac:dyDescent="0.5">
      <c r="A705" s="154" t="s">
        <v>2101</v>
      </c>
      <c r="B705" s="153">
        <v>704</v>
      </c>
      <c r="C705" s="155" t="s">
        <v>75</v>
      </c>
      <c r="D705" s="154" t="s">
        <v>1083</v>
      </c>
      <c r="E705" s="163">
        <v>3</v>
      </c>
      <c r="F705" s="163">
        <v>16</v>
      </c>
      <c r="G705" s="154"/>
      <c r="H705" s="154"/>
      <c r="I705" s="154">
        <f>SUM(Table113[[#This Row],[P E M]:[C E F]])</f>
        <v>19</v>
      </c>
      <c r="J705" s="161" t="str">
        <f>IF(Table113[[#This Row],[T E]]&gt;=101,"Large",IF(Table113[[#This Row],[T E]]&gt;=51,"Medium",IF(Table113[[#This Row],[T E]]&gt;=11,"Small","Micro")))</f>
        <v>Small</v>
      </c>
      <c r="K705" s="163" t="s">
        <v>1091</v>
      </c>
      <c r="L705" s="163">
        <v>3</v>
      </c>
      <c r="M705" s="235">
        <v>16</v>
      </c>
      <c r="N705" s="157">
        <f>Table113[[#This Row],[Small Holders
M]]+Table113[[#This Row],[Small Holder 
F]]</f>
        <v>19</v>
      </c>
      <c r="O705" s="159" t="s">
        <v>1070</v>
      </c>
    </row>
    <row r="706" spans="1:15" ht="16.5" customHeight="1" x14ac:dyDescent="0.5">
      <c r="A706" s="154" t="s">
        <v>1207</v>
      </c>
      <c r="B706" s="153">
        <v>705</v>
      </c>
      <c r="C706" s="155" t="s">
        <v>75</v>
      </c>
      <c r="D706" s="154" t="s">
        <v>1083</v>
      </c>
      <c r="E706" s="163">
        <v>6</v>
      </c>
      <c r="F706" s="163">
        <v>12</v>
      </c>
      <c r="G706" s="154"/>
      <c r="H706" s="154"/>
      <c r="I706" s="154">
        <f>SUM(Table113[[#This Row],[P E M]:[C E F]])</f>
        <v>18</v>
      </c>
      <c r="J706" s="161" t="str">
        <f>IF(Table113[[#This Row],[T E]]&gt;=101,"Large",IF(Table113[[#This Row],[T E]]&gt;=51,"Medium",IF(Table113[[#This Row],[T E]]&gt;=11,"Small","Micro")))</f>
        <v>Small</v>
      </c>
      <c r="K706" s="163" t="s">
        <v>1086</v>
      </c>
      <c r="L706" s="163">
        <v>6</v>
      </c>
      <c r="M706" s="235">
        <v>12</v>
      </c>
      <c r="N706" s="158">
        <f>Table113[[#This Row],[Small Holders
M]]+Table113[[#This Row],[Small Holder 
F]]</f>
        <v>18</v>
      </c>
      <c r="O706" s="159" t="s">
        <v>1070</v>
      </c>
    </row>
    <row r="707" spans="1:15" ht="16.5" customHeight="1" x14ac:dyDescent="0.5">
      <c r="A707" s="154" t="s">
        <v>1372</v>
      </c>
      <c r="B707" s="153">
        <v>706</v>
      </c>
      <c r="C707" s="155" t="s">
        <v>75</v>
      </c>
      <c r="D707" s="154" t="s">
        <v>1083</v>
      </c>
      <c r="E707" s="163">
        <v>5</v>
      </c>
      <c r="F707" s="163">
        <v>15</v>
      </c>
      <c r="G707" s="154"/>
      <c r="H707" s="154"/>
      <c r="I707" s="154">
        <f>SUM(Table113[[#This Row],[P E M]:[C E F]])</f>
        <v>20</v>
      </c>
      <c r="J707" s="161" t="str">
        <f>IF(Table113[[#This Row],[T E]]&gt;=101,"Large",IF(Table113[[#This Row],[T E]]&gt;=51,"Medium",IF(Table113[[#This Row],[T E]]&gt;=11,"Small","Micro")))</f>
        <v>Small</v>
      </c>
      <c r="K707" s="163" t="s">
        <v>1086</v>
      </c>
      <c r="L707" s="163">
        <v>5</v>
      </c>
      <c r="M707" s="235">
        <v>15</v>
      </c>
      <c r="N707" s="158">
        <f>Table113[[#This Row],[Small Holders
M]]+Table113[[#This Row],[Small Holder 
F]]</f>
        <v>20</v>
      </c>
      <c r="O707" s="159" t="s">
        <v>1095</v>
      </c>
    </row>
    <row r="708" spans="1:15" ht="16.5" customHeight="1" x14ac:dyDescent="0.5">
      <c r="A708" s="154" t="s">
        <v>1187</v>
      </c>
      <c r="B708" s="153">
        <v>707</v>
      </c>
      <c r="C708" s="155" t="s">
        <v>75</v>
      </c>
      <c r="D708" s="154" t="s">
        <v>1083</v>
      </c>
      <c r="E708" s="163">
        <v>4</v>
      </c>
      <c r="F708" s="163">
        <v>11</v>
      </c>
      <c r="G708" s="154"/>
      <c r="H708" s="154"/>
      <c r="I708" s="154">
        <f>SUM(Table113[[#This Row],[P E M]:[C E F]])</f>
        <v>15</v>
      </c>
      <c r="J708" s="161" t="str">
        <f>IF(Table113[[#This Row],[T E]]&gt;=101,"Large",IF(Table113[[#This Row],[T E]]&gt;=51,"Medium",IF(Table113[[#This Row],[T E]]&gt;=11,"Small","Micro")))</f>
        <v>Small</v>
      </c>
      <c r="K708" s="163" t="s">
        <v>1086</v>
      </c>
      <c r="L708" s="163">
        <v>4</v>
      </c>
      <c r="M708" s="235">
        <v>11</v>
      </c>
      <c r="N708" s="157">
        <f>Table113[[#This Row],[Small Holders
M]]+Table113[[#This Row],[Small Holder 
F]]</f>
        <v>15</v>
      </c>
      <c r="O708" s="159" t="s">
        <v>1070</v>
      </c>
    </row>
    <row r="709" spans="1:15" ht="16.5" customHeight="1" x14ac:dyDescent="0.5">
      <c r="A709" s="154" t="s">
        <v>1362</v>
      </c>
      <c r="B709" s="153">
        <v>708</v>
      </c>
      <c r="C709" s="155" t="s">
        <v>75</v>
      </c>
      <c r="D709" s="154" t="s">
        <v>1083</v>
      </c>
      <c r="E709" s="163">
        <v>4</v>
      </c>
      <c r="F709" s="163">
        <v>11</v>
      </c>
      <c r="G709" s="154"/>
      <c r="H709" s="154"/>
      <c r="I709" s="154">
        <f>SUM(Table113[[#This Row],[P E M]:[C E F]])</f>
        <v>15</v>
      </c>
      <c r="J709" s="161" t="str">
        <f>IF(Table113[[#This Row],[T E]]&gt;=101,"Large",IF(Table113[[#This Row],[T E]]&gt;=51,"Medium",IF(Table113[[#This Row],[T E]]&gt;=11,"Small","Micro")))</f>
        <v>Small</v>
      </c>
      <c r="K709" s="163" t="s">
        <v>1361</v>
      </c>
      <c r="L709" s="163">
        <v>4</v>
      </c>
      <c r="M709" s="235">
        <v>11</v>
      </c>
      <c r="N709" s="158">
        <f>Table113[[#This Row],[Small Holders
M]]+Table113[[#This Row],[Small Holder 
F]]</f>
        <v>15</v>
      </c>
      <c r="O709" s="159" t="s">
        <v>1066</v>
      </c>
    </row>
    <row r="710" spans="1:15" ht="16.5" customHeight="1" x14ac:dyDescent="0.5">
      <c r="A710" s="154" t="s">
        <v>1174</v>
      </c>
      <c r="B710" s="153">
        <v>709</v>
      </c>
      <c r="C710" s="155" t="s">
        <v>1094</v>
      </c>
      <c r="D710" s="154" t="s">
        <v>1083</v>
      </c>
      <c r="E710" s="163">
        <v>5</v>
      </c>
      <c r="F710" s="163">
        <v>7</v>
      </c>
      <c r="G710" s="154"/>
      <c r="H710" s="154"/>
      <c r="I710" s="154">
        <f>SUM(Table113[[#This Row],[P E M]:[C E F]])</f>
        <v>12</v>
      </c>
      <c r="J710" s="161" t="str">
        <f>IF(Table113[[#This Row],[T E]]&gt;=101,"Large",IF(Table113[[#This Row],[T E]]&gt;=51,"Medium",IF(Table113[[#This Row],[T E]]&gt;=11,"Small","Micro")))</f>
        <v>Small</v>
      </c>
      <c r="K710" s="163" t="s">
        <v>1086</v>
      </c>
      <c r="L710" s="163">
        <v>5</v>
      </c>
      <c r="M710" s="235">
        <v>7</v>
      </c>
      <c r="N710" s="158">
        <f>Table113[[#This Row],[Small Holders
M]]+Table113[[#This Row],[Small Holder 
F]]</f>
        <v>12</v>
      </c>
      <c r="O710" s="159" t="s">
        <v>1070</v>
      </c>
    </row>
    <row r="711" spans="1:15" ht="16.5" customHeight="1" x14ac:dyDescent="0.5">
      <c r="A711" s="154" t="s">
        <v>1878</v>
      </c>
      <c r="B711" s="153">
        <v>710</v>
      </c>
      <c r="C711" s="155" t="s">
        <v>1094</v>
      </c>
      <c r="D711" s="154" t="s">
        <v>1083</v>
      </c>
      <c r="E711" s="163">
        <v>6</v>
      </c>
      <c r="F711" s="163">
        <v>23</v>
      </c>
      <c r="G711" s="154"/>
      <c r="H711" s="154"/>
      <c r="I711" s="154">
        <f>SUM(Table113[[#This Row],[P E M]:[C E F]])</f>
        <v>29</v>
      </c>
      <c r="J711" s="161" t="str">
        <f>IF(Table113[[#This Row],[T E]]&gt;=101,"Large",IF(Table113[[#This Row],[T E]]&gt;=51,"Medium",IF(Table113[[#This Row],[T E]]&gt;=11,"Small","Micro")))</f>
        <v>Small</v>
      </c>
      <c r="K711" s="163" t="s">
        <v>1091</v>
      </c>
      <c r="L711" s="163">
        <v>6</v>
      </c>
      <c r="M711" s="235">
        <v>23</v>
      </c>
      <c r="N711" s="158">
        <f>Table113[[#This Row],[Small Holders
M]]+Table113[[#This Row],[Small Holder 
F]]</f>
        <v>29</v>
      </c>
      <c r="O711" s="159" t="s">
        <v>1095</v>
      </c>
    </row>
    <row r="712" spans="1:15" ht="16.5" customHeight="1" x14ac:dyDescent="0.5">
      <c r="A712" s="154" t="s">
        <v>1184</v>
      </c>
      <c r="B712" s="153">
        <v>711</v>
      </c>
      <c r="C712" s="155" t="s">
        <v>1094</v>
      </c>
      <c r="D712" s="154" t="s">
        <v>1083</v>
      </c>
      <c r="E712" s="163">
        <v>8</v>
      </c>
      <c r="F712" s="163">
        <v>19</v>
      </c>
      <c r="G712" s="154"/>
      <c r="H712" s="154"/>
      <c r="I712" s="154">
        <f>SUM(Table113[[#This Row],[P E M]:[C E F]])</f>
        <v>27</v>
      </c>
      <c r="J712" s="161" t="str">
        <f>IF(Table113[[#This Row],[T E]]&gt;=101,"Large",IF(Table113[[#This Row],[T E]]&gt;=51,"Medium",IF(Table113[[#This Row],[T E]]&gt;=11,"Small","Micro")))</f>
        <v>Small</v>
      </c>
      <c r="K712" s="163" t="s">
        <v>1091</v>
      </c>
      <c r="L712" s="163">
        <v>8</v>
      </c>
      <c r="M712" s="235">
        <v>19</v>
      </c>
      <c r="N712" s="157">
        <f>Table113[[#This Row],[Small Holders
M]]+Table113[[#This Row],[Small Holder 
F]]</f>
        <v>27</v>
      </c>
      <c r="O712" s="159" t="s">
        <v>1066</v>
      </c>
    </row>
    <row r="713" spans="1:15" ht="16.5" customHeight="1" x14ac:dyDescent="0.5">
      <c r="A713" s="154" t="s">
        <v>2052</v>
      </c>
      <c r="B713" s="153">
        <v>712</v>
      </c>
      <c r="C713" s="155" t="s">
        <v>75</v>
      </c>
      <c r="D713" s="154" t="s">
        <v>1083</v>
      </c>
      <c r="E713" s="163">
        <v>8</v>
      </c>
      <c r="F713" s="163">
        <v>5</v>
      </c>
      <c r="G713" s="154"/>
      <c r="H713" s="154"/>
      <c r="I713" s="154">
        <f>SUM(Table113[[#This Row],[P E M]:[C E F]])</f>
        <v>13</v>
      </c>
      <c r="J713" s="161" t="str">
        <f>IF(Table113[[#This Row],[T E]]&gt;=101,"Large",IF(Table113[[#This Row],[T E]]&gt;=51,"Medium",IF(Table113[[#This Row],[T E]]&gt;=11,"Small","Micro")))</f>
        <v>Small</v>
      </c>
      <c r="K713" s="163" t="s">
        <v>1181</v>
      </c>
      <c r="L713" s="163">
        <v>8</v>
      </c>
      <c r="M713" s="235">
        <v>5</v>
      </c>
      <c r="N713" s="158">
        <f>Table113[[#This Row],[Small Holders
M]]+Table113[[#This Row],[Small Holder 
F]]</f>
        <v>13</v>
      </c>
      <c r="O713" s="159" t="s">
        <v>1070</v>
      </c>
    </row>
    <row r="714" spans="1:15" ht="16.5" customHeight="1" x14ac:dyDescent="0.5">
      <c r="A714" s="154" t="s">
        <v>1616</v>
      </c>
      <c r="B714" s="153">
        <v>713</v>
      </c>
      <c r="C714" s="155" t="s">
        <v>75</v>
      </c>
      <c r="D714" s="154" t="s">
        <v>1083</v>
      </c>
      <c r="E714" s="163">
        <v>6</v>
      </c>
      <c r="F714" s="163">
        <v>7</v>
      </c>
      <c r="G714" s="154"/>
      <c r="H714" s="154"/>
      <c r="I714" s="154">
        <f>SUM(Table113[[#This Row],[P E M]:[C E F]])</f>
        <v>13</v>
      </c>
      <c r="J714" s="161" t="str">
        <f>IF(Table113[[#This Row],[T E]]&gt;=101,"Large",IF(Table113[[#This Row],[T E]]&gt;=51,"Medium",IF(Table113[[#This Row],[T E]]&gt;=11,"Small","Micro")))</f>
        <v>Small</v>
      </c>
      <c r="K714" s="163" t="s">
        <v>1086</v>
      </c>
      <c r="L714" s="163">
        <v>6</v>
      </c>
      <c r="M714" s="235">
        <v>7</v>
      </c>
      <c r="N714" s="158">
        <f>Table113[[#This Row],[Small Holders
M]]+Table113[[#This Row],[Small Holder 
F]]</f>
        <v>13</v>
      </c>
      <c r="O714" s="159" t="s">
        <v>1070</v>
      </c>
    </row>
    <row r="715" spans="1:15" ht="16.5" customHeight="1" x14ac:dyDescent="0.5">
      <c r="A715" s="154" t="s">
        <v>1366</v>
      </c>
      <c r="B715" s="153">
        <v>714</v>
      </c>
      <c r="C715" s="155" t="s">
        <v>75</v>
      </c>
      <c r="D715" s="154" t="s">
        <v>1083</v>
      </c>
      <c r="E715" s="163">
        <v>7</v>
      </c>
      <c r="F715" s="163">
        <v>13</v>
      </c>
      <c r="G715" s="154"/>
      <c r="H715" s="154"/>
      <c r="I715" s="154">
        <f>SUM(Table113[[#This Row],[P E M]:[C E F]])</f>
        <v>20</v>
      </c>
      <c r="J715" s="161" t="str">
        <f>IF(Table113[[#This Row],[T E]]&gt;=101,"Large",IF(Table113[[#This Row],[T E]]&gt;=51,"Medium",IF(Table113[[#This Row],[T E]]&gt;=11,"Small","Micro")))</f>
        <v>Small</v>
      </c>
      <c r="K715" s="163" t="s">
        <v>1086</v>
      </c>
      <c r="L715" s="163">
        <v>7</v>
      </c>
      <c r="M715" s="235">
        <v>13</v>
      </c>
      <c r="N715" s="158">
        <f>Table113[[#This Row],[Small Holders
M]]+Table113[[#This Row],[Small Holder 
F]]</f>
        <v>20</v>
      </c>
      <c r="O715" s="159" t="s">
        <v>1070</v>
      </c>
    </row>
    <row r="716" spans="1:15" ht="16.5" customHeight="1" x14ac:dyDescent="0.5">
      <c r="A716" s="154" t="s">
        <v>1657</v>
      </c>
      <c r="B716" s="153">
        <v>715</v>
      </c>
      <c r="C716" s="155" t="s">
        <v>75</v>
      </c>
      <c r="D716" s="154" t="s">
        <v>1083</v>
      </c>
      <c r="E716" s="163">
        <v>8</v>
      </c>
      <c r="F716" s="163">
        <v>6</v>
      </c>
      <c r="G716" s="154"/>
      <c r="H716" s="154"/>
      <c r="I716" s="154">
        <f>SUM(Table113[[#This Row],[P E M]:[C E F]])</f>
        <v>14</v>
      </c>
      <c r="J716" s="161" t="str">
        <f>IF(Table113[[#This Row],[T E]]&gt;=101,"Large",IF(Table113[[#This Row],[T E]]&gt;=51,"Medium",IF(Table113[[#This Row],[T E]]&gt;=11,"Small","Micro")))</f>
        <v>Small</v>
      </c>
      <c r="K716" s="163" t="s">
        <v>1086</v>
      </c>
      <c r="L716" s="163">
        <v>8</v>
      </c>
      <c r="M716" s="235">
        <v>6</v>
      </c>
      <c r="N716" s="158">
        <f>Table113[[#This Row],[Small Holders
M]]+Table113[[#This Row],[Small Holder 
F]]</f>
        <v>14</v>
      </c>
      <c r="O716" s="159" t="s">
        <v>1070</v>
      </c>
    </row>
    <row r="717" spans="1:15" ht="16.5" customHeight="1" x14ac:dyDescent="0.5">
      <c r="A717" s="154" t="s">
        <v>1176</v>
      </c>
      <c r="B717" s="153">
        <v>716</v>
      </c>
      <c r="C717" s="155" t="s">
        <v>75</v>
      </c>
      <c r="D717" s="154" t="s">
        <v>1083</v>
      </c>
      <c r="E717" s="163">
        <v>6</v>
      </c>
      <c r="F717" s="163">
        <v>12</v>
      </c>
      <c r="G717" s="154"/>
      <c r="H717" s="154"/>
      <c r="I717" s="154">
        <f>SUM(Table113[[#This Row],[P E M]:[C E F]])</f>
        <v>18</v>
      </c>
      <c r="J717" s="161" t="str">
        <f>IF(Table113[[#This Row],[T E]]&gt;=101,"Large",IF(Table113[[#This Row],[T E]]&gt;=51,"Medium",IF(Table113[[#This Row],[T E]]&gt;=11,"Small","Micro")))</f>
        <v>Small</v>
      </c>
      <c r="K717" s="163" t="s">
        <v>1091</v>
      </c>
      <c r="L717" s="163">
        <v>6</v>
      </c>
      <c r="M717" s="235">
        <v>12</v>
      </c>
      <c r="N717" s="158">
        <f>Table113[[#This Row],[Small Holders
M]]+Table113[[#This Row],[Small Holder 
F]]</f>
        <v>18</v>
      </c>
      <c r="O717" s="159" t="s">
        <v>1070</v>
      </c>
    </row>
    <row r="718" spans="1:15" ht="16.5" customHeight="1" x14ac:dyDescent="0.5">
      <c r="A718" s="154" t="s">
        <v>1233</v>
      </c>
      <c r="B718" s="153">
        <v>717</v>
      </c>
      <c r="C718" s="155" t="s">
        <v>75</v>
      </c>
      <c r="D718" s="154" t="s">
        <v>1083</v>
      </c>
      <c r="E718" s="163">
        <v>4</v>
      </c>
      <c r="F718" s="163">
        <v>18</v>
      </c>
      <c r="G718" s="154"/>
      <c r="H718" s="154"/>
      <c r="I718" s="154">
        <f>SUM(Table113[[#This Row],[P E M]:[C E F]])</f>
        <v>22</v>
      </c>
      <c r="J718" s="161" t="str">
        <f>IF(Table113[[#This Row],[T E]]&gt;=101,"Large",IF(Table113[[#This Row],[T E]]&gt;=51,"Medium",IF(Table113[[#This Row],[T E]]&gt;=11,"Small","Micro")))</f>
        <v>Small</v>
      </c>
      <c r="K718" s="163" t="s">
        <v>1091</v>
      </c>
      <c r="L718" s="163">
        <v>4</v>
      </c>
      <c r="M718" s="235">
        <v>18</v>
      </c>
      <c r="N718" s="158">
        <f>Table113[[#This Row],[Small Holders
M]]+Table113[[#This Row],[Small Holder 
F]]</f>
        <v>22</v>
      </c>
      <c r="O718" s="159" t="s">
        <v>1070</v>
      </c>
    </row>
    <row r="719" spans="1:15" ht="16.5" customHeight="1" x14ac:dyDescent="0.5">
      <c r="A719" s="154" t="s">
        <v>1803</v>
      </c>
      <c r="B719" s="153">
        <v>718</v>
      </c>
      <c r="C719" s="155" t="s">
        <v>1094</v>
      </c>
      <c r="D719" s="154" t="s">
        <v>1083</v>
      </c>
      <c r="E719" s="163">
        <v>7</v>
      </c>
      <c r="F719" s="163">
        <v>12</v>
      </c>
      <c r="G719" s="154"/>
      <c r="H719" s="154"/>
      <c r="I719" s="154">
        <f>SUM(Table113[[#This Row],[P E M]:[C E F]])</f>
        <v>19</v>
      </c>
      <c r="J719" s="161" t="str">
        <f>IF(Table113[[#This Row],[T E]]&gt;=101,"Large",IF(Table113[[#This Row],[T E]]&gt;=51,"Medium",IF(Table113[[#This Row],[T E]]&gt;=11,"Small","Micro")))</f>
        <v>Small</v>
      </c>
      <c r="K719" s="163" t="s">
        <v>1181</v>
      </c>
      <c r="L719" s="163">
        <v>7</v>
      </c>
      <c r="M719" s="235">
        <v>12</v>
      </c>
      <c r="N719" s="157">
        <f>Table113[[#This Row],[Small Holders
M]]+Table113[[#This Row],[Small Holder 
F]]</f>
        <v>19</v>
      </c>
      <c r="O719" s="159" t="s">
        <v>1070</v>
      </c>
    </row>
    <row r="720" spans="1:15" ht="16.5" customHeight="1" x14ac:dyDescent="0.5">
      <c r="A720" s="154" t="s">
        <v>1629</v>
      </c>
      <c r="B720" s="153">
        <v>719</v>
      </c>
      <c r="C720" s="155" t="s">
        <v>75</v>
      </c>
      <c r="D720" s="154" t="s">
        <v>1083</v>
      </c>
      <c r="E720" s="163">
        <v>5</v>
      </c>
      <c r="F720" s="163">
        <v>11</v>
      </c>
      <c r="G720" s="154"/>
      <c r="H720" s="154"/>
      <c r="I720" s="154">
        <f>SUM(Table113[[#This Row],[P E M]:[C E F]])</f>
        <v>16</v>
      </c>
      <c r="J720" s="161" t="str">
        <f>IF(Table113[[#This Row],[T E]]&gt;=101,"Large",IF(Table113[[#This Row],[T E]]&gt;=51,"Medium",IF(Table113[[#This Row],[T E]]&gt;=11,"Small","Micro")))</f>
        <v>Small</v>
      </c>
      <c r="K720" s="163" t="s">
        <v>1086</v>
      </c>
      <c r="L720" s="163">
        <v>5</v>
      </c>
      <c r="M720" s="235">
        <v>11</v>
      </c>
      <c r="N720" s="158">
        <f>Table113[[#This Row],[Small Holders
M]]+Table113[[#This Row],[Small Holder 
F]]</f>
        <v>16</v>
      </c>
      <c r="O720" s="159" t="s">
        <v>1070</v>
      </c>
    </row>
    <row r="721" spans="1:15" ht="16.5" customHeight="1" x14ac:dyDescent="0.5">
      <c r="A721" s="154" t="s">
        <v>1409</v>
      </c>
      <c r="B721" s="153">
        <v>720</v>
      </c>
      <c r="C721" s="155" t="s">
        <v>1094</v>
      </c>
      <c r="D721" s="154" t="s">
        <v>1083</v>
      </c>
      <c r="E721" s="163">
        <v>8</v>
      </c>
      <c r="F721" s="163">
        <v>6</v>
      </c>
      <c r="G721" s="154"/>
      <c r="H721" s="154"/>
      <c r="I721" s="154">
        <f>SUM(Table113[[#This Row],[P E M]:[C E F]])</f>
        <v>14</v>
      </c>
      <c r="J721" s="161" t="str">
        <f>IF(Table113[[#This Row],[T E]]&gt;=101,"Large",IF(Table113[[#This Row],[T E]]&gt;=51,"Medium",IF(Table113[[#This Row],[T E]]&gt;=11,"Small","Micro")))</f>
        <v>Small</v>
      </c>
      <c r="K721" s="163" t="s">
        <v>1086</v>
      </c>
      <c r="L721" s="163">
        <v>8</v>
      </c>
      <c r="M721" s="235">
        <v>6</v>
      </c>
      <c r="N721" s="157">
        <f>Table113[[#This Row],[Small Holders
M]]+Table113[[#This Row],[Small Holder 
F]]</f>
        <v>14</v>
      </c>
      <c r="O721" s="159" t="s">
        <v>1070</v>
      </c>
    </row>
    <row r="722" spans="1:15" ht="16.5" customHeight="1" x14ac:dyDescent="0.5">
      <c r="A722" s="154" t="s">
        <v>1354</v>
      </c>
      <c r="B722" s="153">
        <v>721</v>
      </c>
      <c r="C722" s="155" t="s">
        <v>75</v>
      </c>
      <c r="D722" s="154" t="s">
        <v>1083</v>
      </c>
      <c r="E722" s="163">
        <v>4</v>
      </c>
      <c r="F722" s="163">
        <v>12</v>
      </c>
      <c r="G722" s="154"/>
      <c r="H722" s="154"/>
      <c r="I722" s="154">
        <f>SUM(Table113[[#This Row],[P E M]:[C E F]])</f>
        <v>16</v>
      </c>
      <c r="J722" s="161" t="str">
        <f>IF(Table113[[#This Row],[T E]]&gt;=101,"Large",IF(Table113[[#This Row],[T E]]&gt;=51,"Medium",IF(Table113[[#This Row],[T E]]&gt;=11,"Small","Micro")))</f>
        <v>Small</v>
      </c>
      <c r="K722" s="163" t="s">
        <v>1086</v>
      </c>
      <c r="L722" s="163">
        <v>4</v>
      </c>
      <c r="M722" s="235">
        <v>12</v>
      </c>
      <c r="N722" s="157">
        <f>Table113[[#This Row],[Small Holders
M]]+Table113[[#This Row],[Small Holder 
F]]</f>
        <v>16</v>
      </c>
      <c r="O722" s="159" t="s">
        <v>1070</v>
      </c>
    </row>
    <row r="723" spans="1:15" ht="16.5" customHeight="1" x14ac:dyDescent="0.5">
      <c r="A723" s="154" t="s">
        <v>1353</v>
      </c>
      <c r="B723" s="153">
        <v>722</v>
      </c>
      <c r="C723" s="155" t="s">
        <v>1094</v>
      </c>
      <c r="D723" s="154" t="s">
        <v>1083</v>
      </c>
      <c r="E723" s="163">
        <v>5</v>
      </c>
      <c r="F723" s="163">
        <v>7</v>
      </c>
      <c r="G723" s="154"/>
      <c r="H723" s="154"/>
      <c r="I723" s="154">
        <f>SUM(Table113[[#This Row],[P E M]:[C E F]])</f>
        <v>12</v>
      </c>
      <c r="J723" s="161" t="str">
        <f>IF(Table113[[#This Row],[T E]]&gt;=101,"Large",IF(Table113[[#This Row],[T E]]&gt;=51,"Medium",IF(Table113[[#This Row],[T E]]&gt;=11,"Small","Micro")))</f>
        <v>Small</v>
      </c>
      <c r="K723" s="163" t="s">
        <v>1086</v>
      </c>
      <c r="L723" s="163">
        <v>5</v>
      </c>
      <c r="M723" s="235">
        <v>7</v>
      </c>
      <c r="N723" s="158">
        <f>Table113[[#This Row],[Small Holders
M]]+Table113[[#This Row],[Small Holder 
F]]</f>
        <v>12</v>
      </c>
      <c r="O723" s="159" t="s">
        <v>1070</v>
      </c>
    </row>
    <row r="724" spans="1:15" ht="16.5" customHeight="1" x14ac:dyDescent="0.5">
      <c r="A724" s="154" t="s">
        <v>1378</v>
      </c>
      <c r="B724" s="153">
        <v>723</v>
      </c>
      <c r="C724" s="155" t="s">
        <v>75</v>
      </c>
      <c r="D724" s="154" t="s">
        <v>1083</v>
      </c>
      <c r="E724" s="163">
        <v>5</v>
      </c>
      <c r="F724" s="163">
        <v>16</v>
      </c>
      <c r="G724" s="154"/>
      <c r="H724" s="154"/>
      <c r="I724" s="154">
        <f>SUM(Table113[[#This Row],[P E M]:[C E F]])</f>
        <v>21</v>
      </c>
      <c r="J724" s="161" t="str">
        <f>IF(Table113[[#This Row],[T E]]&gt;=101,"Large",IF(Table113[[#This Row],[T E]]&gt;=51,"Medium",IF(Table113[[#This Row],[T E]]&gt;=11,"Small","Micro")))</f>
        <v>Small</v>
      </c>
      <c r="K724" s="163" t="s">
        <v>1086</v>
      </c>
      <c r="L724" s="163">
        <v>5</v>
      </c>
      <c r="M724" s="235">
        <v>16</v>
      </c>
      <c r="N724" s="159">
        <f>Table113[[#This Row],[Small Holders
M]]+Table113[[#This Row],[Small Holder 
F]]</f>
        <v>21</v>
      </c>
      <c r="O724" s="159" t="s">
        <v>1095</v>
      </c>
    </row>
    <row r="725" spans="1:15" ht="16.5" customHeight="1" x14ac:dyDescent="0.5">
      <c r="A725" s="154" t="s">
        <v>1842</v>
      </c>
      <c r="B725" s="153">
        <v>724</v>
      </c>
      <c r="C725" s="155" t="s">
        <v>1094</v>
      </c>
      <c r="D725" s="154" t="s">
        <v>1083</v>
      </c>
      <c r="E725" s="163">
        <v>7</v>
      </c>
      <c r="F725" s="163">
        <v>8</v>
      </c>
      <c r="G725" s="154"/>
      <c r="H725" s="154"/>
      <c r="I725" s="154">
        <f>SUM(Table113[[#This Row],[P E M]:[C E F]])</f>
        <v>15</v>
      </c>
      <c r="J725" s="161" t="str">
        <f>IF(Table113[[#This Row],[T E]]&gt;=101,"Large",IF(Table113[[#This Row],[T E]]&gt;=51,"Medium",IF(Table113[[#This Row],[T E]]&gt;=11,"Small","Micro")))</f>
        <v>Small</v>
      </c>
      <c r="K725" s="163" t="s">
        <v>1181</v>
      </c>
      <c r="L725" s="163">
        <v>7</v>
      </c>
      <c r="M725" s="235">
        <v>8</v>
      </c>
      <c r="N725" s="159">
        <f>Table113[[#This Row],[Small Holders
M]]+Table113[[#This Row],[Small Holder 
F]]</f>
        <v>15</v>
      </c>
      <c r="O725" s="159" t="s">
        <v>1070</v>
      </c>
    </row>
    <row r="726" spans="1:15" ht="16.5" customHeight="1" x14ac:dyDescent="0.5">
      <c r="A726" s="154" t="s">
        <v>1706</v>
      </c>
      <c r="B726" s="153">
        <v>725</v>
      </c>
      <c r="C726" s="155" t="s">
        <v>75</v>
      </c>
      <c r="D726" s="154" t="s">
        <v>1083</v>
      </c>
      <c r="E726" s="163">
        <v>5</v>
      </c>
      <c r="F726" s="163">
        <v>8</v>
      </c>
      <c r="G726" s="154"/>
      <c r="H726" s="154"/>
      <c r="I726" s="154">
        <f>SUM(Table113[[#This Row],[P E M]:[C E F]])</f>
        <v>13</v>
      </c>
      <c r="J726" s="161" t="str">
        <f>IF(Table113[[#This Row],[T E]]&gt;=101,"Large",IF(Table113[[#This Row],[T E]]&gt;=51,"Medium",IF(Table113[[#This Row],[T E]]&gt;=11,"Small","Micro")))</f>
        <v>Small</v>
      </c>
      <c r="K726" s="163" t="s">
        <v>1181</v>
      </c>
      <c r="L726" s="163">
        <v>5</v>
      </c>
      <c r="M726" s="235">
        <v>8</v>
      </c>
      <c r="N726" s="159">
        <f>Table113[[#This Row],[Small Holders
M]]+Table113[[#This Row],[Small Holder 
F]]</f>
        <v>13</v>
      </c>
      <c r="O726" s="159" t="s">
        <v>1070</v>
      </c>
    </row>
    <row r="727" spans="1:15" ht="16.5" customHeight="1" x14ac:dyDescent="0.5">
      <c r="A727" s="154" t="s">
        <v>1211</v>
      </c>
      <c r="B727" s="153">
        <v>726</v>
      </c>
      <c r="C727" s="155" t="s">
        <v>75</v>
      </c>
      <c r="D727" s="154" t="s">
        <v>1083</v>
      </c>
      <c r="E727" s="163">
        <v>11</v>
      </c>
      <c r="F727" s="163">
        <v>19</v>
      </c>
      <c r="G727" s="154"/>
      <c r="H727" s="154"/>
      <c r="I727" s="154">
        <f>SUM(Table113[[#This Row],[P E M]:[C E F]])</f>
        <v>30</v>
      </c>
      <c r="J727" s="161" t="str">
        <f>IF(Table113[[#This Row],[T E]]&gt;=101,"Large",IF(Table113[[#This Row],[T E]]&gt;=51,"Medium",IF(Table113[[#This Row],[T E]]&gt;=11,"Small","Micro")))</f>
        <v>Small</v>
      </c>
      <c r="K727" s="163" t="s">
        <v>1086</v>
      </c>
      <c r="L727" s="163">
        <v>11</v>
      </c>
      <c r="M727" s="235">
        <v>19</v>
      </c>
      <c r="N727" s="158">
        <f>Table113[[#This Row],[Small Holders
M]]+Table113[[#This Row],[Small Holder 
F]]</f>
        <v>30</v>
      </c>
      <c r="O727" s="159" t="s">
        <v>1070</v>
      </c>
    </row>
    <row r="728" spans="1:15" ht="16.5" customHeight="1" x14ac:dyDescent="0.5">
      <c r="A728" s="154" t="s">
        <v>1748</v>
      </c>
      <c r="B728" s="153">
        <v>727</v>
      </c>
      <c r="C728" s="155" t="s">
        <v>75</v>
      </c>
      <c r="D728" s="154" t="s">
        <v>1083</v>
      </c>
      <c r="E728" s="163">
        <v>8</v>
      </c>
      <c r="F728" s="163">
        <v>22</v>
      </c>
      <c r="G728" s="154"/>
      <c r="H728" s="154"/>
      <c r="I728" s="154">
        <f>SUM(Table113[[#This Row],[P E M]:[C E F]])</f>
        <v>30</v>
      </c>
      <c r="J728" s="161" t="str">
        <f>IF(Table113[[#This Row],[T E]]&gt;=101,"Large",IF(Table113[[#This Row],[T E]]&gt;=51,"Medium",IF(Table113[[#This Row],[T E]]&gt;=11,"Small","Micro")))</f>
        <v>Small</v>
      </c>
      <c r="K728" s="163" t="s">
        <v>1086</v>
      </c>
      <c r="L728" s="163">
        <v>8</v>
      </c>
      <c r="M728" s="235">
        <v>22</v>
      </c>
      <c r="N728" s="158">
        <f>Table113[[#This Row],[Small Holders
M]]+Table113[[#This Row],[Small Holder 
F]]</f>
        <v>30</v>
      </c>
      <c r="O728" s="159" t="s">
        <v>1070</v>
      </c>
    </row>
    <row r="729" spans="1:15" ht="16.5" customHeight="1" x14ac:dyDescent="0.5">
      <c r="A729" s="154" t="s">
        <v>1352</v>
      </c>
      <c r="B729" s="153">
        <v>728</v>
      </c>
      <c r="C729" s="155" t="s">
        <v>75</v>
      </c>
      <c r="D729" s="154" t="s">
        <v>1083</v>
      </c>
      <c r="E729" s="163">
        <v>12</v>
      </c>
      <c r="F729" s="163">
        <v>18</v>
      </c>
      <c r="G729" s="154"/>
      <c r="H729" s="154"/>
      <c r="I729" s="154">
        <f>SUM(Table113[[#This Row],[P E M]:[C E F]])</f>
        <v>30</v>
      </c>
      <c r="J729" s="161" t="str">
        <f>IF(Table113[[#This Row],[T E]]&gt;=101,"Large",IF(Table113[[#This Row],[T E]]&gt;=51,"Medium",IF(Table113[[#This Row],[T E]]&gt;=11,"Small","Micro")))</f>
        <v>Small</v>
      </c>
      <c r="K729" s="163" t="s">
        <v>1086</v>
      </c>
      <c r="L729" s="163">
        <v>12</v>
      </c>
      <c r="M729" s="235">
        <v>18</v>
      </c>
      <c r="N729" s="159">
        <f>Table113[[#This Row],[Small Holders
M]]+Table113[[#This Row],[Small Holder 
F]]</f>
        <v>30</v>
      </c>
      <c r="O729" s="159" t="s">
        <v>1066</v>
      </c>
    </row>
    <row r="730" spans="1:15" ht="16.5" customHeight="1" x14ac:dyDescent="0.5">
      <c r="A730" s="154" t="s">
        <v>1090</v>
      </c>
      <c r="B730" s="153">
        <v>729</v>
      </c>
      <c r="C730" s="155" t="s">
        <v>75</v>
      </c>
      <c r="D730" s="154" t="s">
        <v>1083</v>
      </c>
      <c r="E730" s="163">
        <v>5</v>
      </c>
      <c r="F730" s="163">
        <v>9</v>
      </c>
      <c r="G730" s="154"/>
      <c r="H730" s="154"/>
      <c r="I730" s="154">
        <f>SUM(Table113[[#This Row],[P E M]:[C E F]])</f>
        <v>14</v>
      </c>
      <c r="J730" s="161" t="str">
        <f>IF(Table113[[#This Row],[T E]]&gt;=101,"Large",IF(Table113[[#This Row],[T E]]&gt;=51,"Medium",IF(Table113[[#This Row],[T E]]&gt;=11,"Small","Micro")))</f>
        <v>Small</v>
      </c>
      <c r="K730" s="163" t="s">
        <v>1091</v>
      </c>
      <c r="L730" s="163">
        <v>5</v>
      </c>
      <c r="M730" s="235">
        <v>9</v>
      </c>
      <c r="N730" s="159">
        <f>Table113[[#This Row],[Small Holders
M]]+Table113[[#This Row],[Small Holder 
F]]</f>
        <v>14</v>
      </c>
      <c r="O730" s="159" t="s">
        <v>1070</v>
      </c>
    </row>
    <row r="731" spans="1:15" ht="16.5" customHeight="1" x14ac:dyDescent="0.5">
      <c r="A731" s="154" t="s">
        <v>1360</v>
      </c>
      <c r="B731" s="153">
        <v>730</v>
      </c>
      <c r="C731" s="155" t="s">
        <v>75</v>
      </c>
      <c r="D731" s="154" t="s">
        <v>1083</v>
      </c>
      <c r="E731" s="163">
        <v>2</v>
      </c>
      <c r="F731" s="163">
        <v>16</v>
      </c>
      <c r="G731" s="154"/>
      <c r="H731" s="154"/>
      <c r="I731" s="154">
        <f>SUM(Table113[[#This Row],[P E M]:[C E F]])</f>
        <v>18</v>
      </c>
      <c r="J731" s="161" t="str">
        <f>IF(Table113[[#This Row],[T E]]&gt;=101,"Large",IF(Table113[[#This Row],[T E]]&gt;=51,"Medium",IF(Table113[[#This Row],[T E]]&gt;=11,"Small","Micro")))</f>
        <v>Small</v>
      </c>
      <c r="K731" s="163" t="s">
        <v>1361</v>
      </c>
      <c r="L731" s="163">
        <v>2</v>
      </c>
      <c r="M731" s="235">
        <v>16</v>
      </c>
      <c r="N731" s="159">
        <f>Table113[[#This Row],[Small Holders
M]]+Table113[[#This Row],[Small Holder 
F]]</f>
        <v>18</v>
      </c>
      <c r="O731" s="159" t="s">
        <v>1070</v>
      </c>
    </row>
    <row r="732" spans="1:15" ht="16.5" customHeight="1" x14ac:dyDescent="0.5">
      <c r="A732" s="154" t="s">
        <v>1092</v>
      </c>
      <c r="B732" s="153">
        <v>731</v>
      </c>
      <c r="C732" s="155" t="s">
        <v>75</v>
      </c>
      <c r="D732" s="154" t="s">
        <v>1083</v>
      </c>
      <c r="E732" s="163">
        <v>5</v>
      </c>
      <c r="F732" s="163">
        <v>7</v>
      </c>
      <c r="G732" s="154"/>
      <c r="H732" s="154"/>
      <c r="I732" s="154">
        <f>SUM(Table113[[#This Row],[P E M]:[C E F]])</f>
        <v>12</v>
      </c>
      <c r="J732" s="161" t="str">
        <f>IF(Table113[[#This Row],[T E]]&gt;=101,"Large",IF(Table113[[#This Row],[T E]]&gt;=51,"Medium",IF(Table113[[#This Row],[T E]]&gt;=11,"Small","Micro")))</f>
        <v>Small</v>
      </c>
      <c r="K732" s="163" t="s">
        <v>1091</v>
      </c>
      <c r="L732" s="163">
        <v>5</v>
      </c>
      <c r="M732" s="235">
        <v>7</v>
      </c>
      <c r="N732" s="159">
        <f>Table113[[#This Row],[Small Holders
M]]+Table113[[#This Row],[Small Holder 
F]]</f>
        <v>12</v>
      </c>
      <c r="O732" s="159" t="s">
        <v>1070</v>
      </c>
    </row>
    <row r="733" spans="1:15" ht="16.5" customHeight="1" x14ac:dyDescent="0.5">
      <c r="A733" s="154" t="s">
        <v>1743</v>
      </c>
      <c r="B733" s="153">
        <v>732</v>
      </c>
      <c r="C733" s="155" t="s">
        <v>75</v>
      </c>
      <c r="D733" s="154" t="s">
        <v>1083</v>
      </c>
      <c r="E733" s="163">
        <v>7</v>
      </c>
      <c r="F733" s="163">
        <v>10</v>
      </c>
      <c r="G733" s="154"/>
      <c r="H733" s="154"/>
      <c r="I733" s="154">
        <f>SUM(Table113[[#This Row],[P E M]:[C E F]])</f>
        <v>17</v>
      </c>
      <c r="J733" s="161" t="str">
        <f>IF(Table113[[#This Row],[T E]]&gt;=101,"Large",IF(Table113[[#This Row],[T E]]&gt;=51,"Medium",IF(Table113[[#This Row],[T E]]&gt;=11,"Small","Micro")))</f>
        <v>Small</v>
      </c>
      <c r="K733" s="163" t="s">
        <v>1091</v>
      </c>
      <c r="L733" s="163">
        <v>7</v>
      </c>
      <c r="M733" s="235">
        <v>10</v>
      </c>
      <c r="N733" s="154">
        <f>Table113[[#This Row],[Small Holders
M]]+Table113[[#This Row],[Small Holder 
F]]</f>
        <v>17</v>
      </c>
      <c r="O733" s="159" t="s">
        <v>1070</v>
      </c>
    </row>
    <row r="734" spans="1:15" ht="16.5" customHeight="1" x14ac:dyDescent="0.5">
      <c r="A734" s="154" t="s">
        <v>1186</v>
      </c>
      <c r="B734" s="153">
        <v>733</v>
      </c>
      <c r="C734" s="155" t="s">
        <v>75</v>
      </c>
      <c r="D734" s="154" t="s">
        <v>1083</v>
      </c>
      <c r="E734" s="163">
        <v>3</v>
      </c>
      <c r="F734" s="163">
        <v>9</v>
      </c>
      <c r="G734" s="154"/>
      <c r="H734" s="154"/>
      <c r="I734" s="154">
        <f>SUM(Table113[[#This Row],[P E M]:[C E F]])</f>
        <v>12</v>
      </c>
      <c r="J734" s="161" t="str">
        <f>IF(Table113[[#This Row],[T E]]&gt;=101,"Large",IF(Table113[[#This Row],[T E]]&gt;=51,"Medium",IF(Table113[[#This Row],[T E]]&gt;=11,"Small","Micro")))</f>
        <v>Small</v>
      </c>
      <c r="K734" s="163" t="s">
        <v>1091</v>
      </c>
      <c r="L734" s="163">
        <v>3</v>
      </c>
      <c r="M734" s="235">
        <v>9</v>
      </c>
      <c r="N734" s="158">
        <f>Table113[[#This Row],[Small Holders
M]]+Table113[[#This Row],[Small Holder 
F]]</f>
        <v>12</v>
      </c>
      <c r="O734" s="159" t="s">
        <v>1070</v>
      </c>
    </row>
    <row r="735" spans="1:15" ht="16.5" customHeight="1" x14ac:dyDescent="0.5">
      <c r="A735" s="154" t="s">
        <v>1407</v>
      </c>
      <c r="B735" s="153">
        <v>734</v>
      </c>
      <c r="C735" s="155" t="s">
        <v>1094</v>
      </c>
      <c r="D735" s="154" t="s">
        <v>1083</v>
      </c>
      <c r="E735" s="163">
        <v>9</v>
      </c>
      <c r="F735" s="163">
        <v>15</v>
      </c>
      <c r="G735" s="154"/>
      <c r="H735" s="154"/>
      <c r="I735" s="154">
        <f>SUM(Table113[[#This Row],[P E M]:[C E F]])</f>
        <v>24</v>
      </c>
      <c r="J735" s="161" t="str">
        <f>IF(Table113[[#This Row],[T E]]&gt;=101,"Large",IF(Table113[[#This Row],[T E]]&gt;=51,"Medium",IF(Table113[[#This Row],[T E]]&gt;=11,"Small","Micro")))</f>
        <v>Small</v>
      </c>
      <c r="K735" s="163" t="s">
        <v>1086</v>
      </c>
      <c r="L735" s="163">
        <v>9</v>
      </c>
      <c r="M735" s="235">
        <v>15</v>
      </c>
      <c r="N735" s="158">
        <f>Table113[[#This Row],[Small Holders
M]]+Table113[[#This Row],[Small Holder 
F]]</f>
        <v>24</v>
      </c>
      <c r="O735" s="159" t="s">
        <v>1070</v>
      </c>
    </row>
    <row r="736" spans="1:15" ht="16.5" customHeight="1" x14ac:dyDescent="0.5">
      <c r="A736" s="154" t="s">
        <v>1312</v>
      </c>
      <c r="B736" s="153">
        <v>735</v>
      </c>
      <c r="C736" s="155" t="s">
        <v>75</v>
      </c>
      <c r="D736" s="154" t="s">
        <v>1083</v>
      </c>
      <c r="E736" s="163">
        <v>4</v>
      </c>
      <c r="F736" s="163">
        <v>9</v>
      </c>
      <c r="G736" s="154"/>
      <c r="H736" s="154"/>
      <c r="I736" s="154">
        <f>SUM(Table113[[#This Row],[P E M]:[C E F]])</f>
        <v>13</v>
      </c>
      <c r="J736" s="161" t="str">
        <f>IF(Table113[[#This Row],[T E]]&gt;=101,"Large",IF(Table113[[#This Row],[T E]]&gt;=51,"Medium",IF(Table113[[#This Row],[T E]]&gt;=11,"Small","Micro")))</f>
        <v>Small</v>
      </c>
      <c r="K736" s="163" t="s">
        <v>1086</v>
      </c>
      <c r="L736" s="163">
        <v>4</v>
      </c>
      <c r="M736" s="235">
        <v>9</v>
      </c>
      <c r="N736" s="158">
        <f>Table113[[#This Row],[Small Holders
M]]+Table113[[#This Row],[Small Holder 
F]]</f>
        <v>13</v>
      </c>
      <c r="O736" s="159" t="s">
        <v>1070</v>
      </c>
    </row>
    <row r="737" spans="1:15" ht="16.5" customHeight="1" x14ac:dyDescent="0.5">
      <c r="A737" s="154" t="s">
        <v>1085</v>
      </c>
      <c r="B737" s="153">
        <v>736</v>
      </c>
      <c r="C737" s="155" t="s">
        <v>75</v>
      </c>
      <c r="D737" s="154" t="s">
        <v>1083</v>
      </c>
      <c r="E737" s="163">
        <v>12</v>
      </c>
      <c r="F737" s="163">
        <v>11</v>
      </c>
      <c r="G737" s="154"/>
      <c r="H737" s="154"/>
      <c r="I737" s="154">
        <f>SUM(Table113[[#This Row],[P E M]:[C E F]])</f>
        <v>23</v>
      </c>
      <c r="J737" s="161" t="str">
        <f>IF(Table113[[#This Row],[T E]]&gt;=101,"Large",IF(Table113[[#This Row],[T E]]&gt;=51,"Medium",IF(Table113[[#This Row],[T E]]&gt;=11,"Small","Micro")))</f>
        <v>Small</v>
      </c>
      <c r="K737" s="163" t="s">
        <v>1086</v>
      </c>
      <c r="L737" s="163">
        <v>12</v>
      </c>
      <c r="M737" s="235">
        <v>11</v>
      </c>
      <c r="N737" s="158">
        <f>Table113[[#This Row],[Small Holders
M]]+Table113[[#This Row],[Small Holder 
F]]</f>
        <v>23</v>
      </c>
      <c r="O737" s="159" t="s">
        <v>1070</v>
      </c>
    </row>
    <row r="738" spans="1:15" ht="16.5" customHeight="1" x14ac:dyDescent="0.5">
      <c r="A738" s="154" t="s">
        <v>1631</v>
      </c>
      <c r="B738" s="153">
        <v>737</v>
      </c>
      <c r="C738" s="155" t="s">
        <v>1094</v>
      </c>
      <c r="D738" s="154" t="s">
        <v>1083</v>
      </c>
      <c r="E738" s="163">
        <v>6</v>
      </c>
      <c r="F738" s="163">
        <v>11</v>
      </c>
      <c r="G738" s="154"/>
      <c r="H738" s="154"/>
      <c r="I738" s="154">
        <f>SUM(Table113[[#This Row],[P E M]:[C E F]])</f>
        <v>17</v>
      </c>
      <c r="J738" s="161" t="str">
        <f>IF(Table113[[#This Row],[T E]]&gt;=101,"Large",IF(Table113[[#This Row],[T E]]&gt;=51,"Medium",IF(Table113[[#This Row],[T E]]&gt;=11,"Small","Micro")))</f>
        <v>Small</v>
      </c>
      <c r="K738" s="163" t="s">
        <v>1086</v>
      </c>
      <c r="L738" s="163">
        <v>6</v>
      </c>
      <c r="M738" s="235">
        <v>11</v>
      </c>
      <c r="N738" s="157">
        <f>Table113[[#This Row],[Small Holders
M]]+Table113[[#This Row],[Small Holder 
F]]</f>
        <v>17</v>
      </c>
      <c r="O738" s="159" t="s">
        <v>1070</v>
      </c>
    </row>
    <row r="739" spans="1:15" ht="16.5" customHeight="1" x14ac:dyDescent="0.5">
      <c r="A739" s="154" t="s">
        <v>1826</v>
      </c>
      <c r="B739" s="153">
        <v>738</v>
      </c>
      <c r="C739" s="155" t="s">
        <v>1094</v>
      </c>
      <c r="D739" s="154" t="s">
        <v>1083</v>
      </c>
      <c r="E739" s="163">
        <v>4</v>
      </c>
      <c r="F739" s="163">
        <v>12</v>
      </c>
      <c r="G739" s="154"/>
      <c r="H739" s="154"/>
      <c r="I739" s="154">
        <f>SUM(Table113[[#This Row],[P E M]:[C E F]])</f>
        <v>16</v>
      </c>
      <c r="J739" s="161" t="str">
        <f>IF(Table113[[#This Row],[T E]]&gt;=101,"Large",IF(Table113[[#This Row],[T E]]&gt;=51,"Medium",IF(Table113[[#This Row],[T E]]&gt;=11,"Small","Micro")))</f>
        <v>Small</v>
      </c>
      <c r="K739" s="163" t="s">
        <v>1181</v>
      </c>
      <c r="L739" s="163">
        <v>4</v>
      </c>
      <c r="M739" s="235">
        <v>12</v>
      </c>
      <c r="N739" s="158">
        <f>Table113[[#This Row],[Small Holders
M]]+Table113[[#This Row],[Small Holder 
F]]</f>
        <v>16</v>
      </c>
      <c r="O739" s="159" t="s">
        <v>1070</v>
      </c>
    </row>
    <row r="740" spans="1:15" ht="16.5" customHeight="1" x14ac:dyDescent="0.5">
      <c r="A740" s="154" t="s">
        <v>1991</v>
      </c>
      <c r="B740" s="153">
        <v>739</v>
      </c>
      <c r="C740" s="155" t="s">
        <v>75</v>
      </c>
      <c r="D740" s="154" t="s">
        <v>1083</v>
      </c>
      <c r="E740" s="163">
        <v>8</v>
      </c>
      <c r="F740" s="163">
        <v>16</v>
      </c>
      <c r="G740" s="154"/>
      <c r="H740" s="154"/>
      <c r="I740" s="154">
        <f>SUM(Table113[[#This Row],[P E M]:[C E F]])</f>
        <v>24</v>
      </c>
      <c r="J740" s="161" t="str">
        <f>IF(Table113[[#This Row],[T E]]&gt;=101,"Large",IF(Table113[[#This Row],[T E]]&gt;=51,"Medium",IF(Table113[[#This Row],[T E]]&gt;=11,"Small","Micro")))</f>
        <v>Small</v>
      </c>
      <c r="K740" s="163" t="s">
        <v>1086</v>
      </c>
      <c r="L740" s="163">
        <v>8</v>
      </c>
      <c r="M740" s="235">
        <v>16</v>
      </c>
      <c r="N740" s="154">
        <f>Table113[[#This Row],[Small Holders
M]]+Table113[[#This Row],[Small Holder 
F]]</f>
        <v>24</v>
      </c>
      <c r="O740" s="159" t="s">
        <v>1070</v>
      </c>
    </row>
    <row r="741" spans="1:15" ht="16.5" customHeight="1" x14ac:dyDescent="0.5">
      <c r="A741" s="154" t="s">
        <v>1967</v>
      </c>
      <c r="B741" s="153">
        <v>740</v>
      </c>
      <c r="C741" s="155" t="s">
        <v>75</v>
      </c>
      <c r="D741" s="154" t="s">
        <v>1083</v>
      </c>
      <c r="E741" s="163">
        <v>11</v>
      </c>
      <c r="F741" s="163">
        <v>9</v>
      </c>
      <c r="G741" s="154"/>
      <c r="H741" s="154"/>
      <c r="I741" s="154">
        <f>SUM(Table113[[#This Row],[P E M]:[C E F]])</f>
        <v>20</v>
      </c>
      <c r="J741" s="161" t="str">
        <f>IF(Table113[[#This Row],[T E]]&gt;=101,"Large",IF(Table113[[#This Row],[T E]]&gt;=51,"Medium",IF(Table113[[#This Row],[T E]]&gt;=11,"Small","Micro")))</f>
        <v>Small</v>
      </c>
      <c r="K741" s="163" t="s">
        <v>1181</v>
      </c>
      <c r="L741" s="163">
        <v>11</v>
      </c>
      <c r="M741" s="235">
        <v>9</v>
      </c>
      <c r="N741" s="159">
        <f>Table113[[#This Row],[Small Holders
M]]+Table113[[#This Row],[Small Holder 
F]]</f>
        <v>20</v>
      </c>
      <c r="O741" s="159" t="s">
        <v>1070</v>
      </c>
    </row>
    <row r="742" spans="1:15" ht="16.5" customHeight="1" x14ac:dyDescent="0.5">
      <c r="A742" s="154" t="s">
        <v>2299</v>
      </c>
      <c r="B742" s="153">
        <v>741</v>
      </c>
      <c r="C742" s="155" t="s">
        <v>75</v>
      </c>
      <c r="D742" s="154" t="s">
        <v>1083</v>
      </c>
      <c r="E742" s="163">
        <v>8</v>
      </c>
      <c r="F742" s="163">
        <v>18</v>
      </c>
      <c r="G742" s="154"/>
      <c r="H742" s="154"/>
      <c r="I742" s="154">
        <f>SUM(Table113[[#This Row],[P E M]:[C E F]])</f>
        <v>26</v>
      </c>
      <c r="J742" s="161" t="str">
        <f>IF(Table113[[#This Row],[T E]]&gt;=101,"Large",IF(Table113[[#This Row],[T E]]&gt;=51,"Medium",IF(Table113[[#This Row],[T E]]&gt;=11,"Small","Micro")))</f>
        <v>Small</v>
      </c>
      <c r="K742" s="163" t="s">
        <v>1181</v>
      </c>
      <c r="L742" s="163">
        <v>8</v>
      </c>
      <c r="M742" s="235">
        <v>18</v>
      </c>
      <c r="N742" s="158">
        <f>Table113[[#This Row],[Small Holders
M]]+Table113[[#This Row],[Small Holder 
F]]</f>
        <v>26</v>
      </c>
      <c r="O742" s="159" t="s">
        <v>1066</v>
      </c>
    </row>
    <row r="743" spans="1:15" ht="16.5" customHeight="1" x14ac:dyDescent="0.5">
      <c r="A743" s="154" t="s">
        <v>1415</v>
      </c>
      <c r="B743" s="153">
        <v>742</v>
      </c>
      <c r="C743" s="155" t="s">
        <v>1094</v>
      </c>
      <c r="D743" s="154" t="s">
        <v>1083</v>
      </c>
      <c r="E743" s="163">
        <v>7</v>
      </c>
      <c r="F743" s="163">
        <v>13</v>
      </c>
      <c r="G743" s="154"/>
      <c r="H743" s="154"/>
      <c r="I743" s="154">
        <f>SUM(Table113[[#This Row],[P E M]:[C E F]])</f>
        <v>20</v>
      </c>
      <c r="J743" s="161" t="str">
        <f>IF(Table113[[#This Row],[T E]]&gt;=101,"Large",IF(Table113[[#This Row],[T E]]&gt;=51,"Medium",IF(Table113[[#This Row],[T E]]&gt;=11,"Small","Micro")))</f>
        <v>Small</v>
      </c>
      <c r="K743" s="163" t="s">
        <v>1181</v>
      </c>
      <c r="L743" s="163">
        <v>7</v>
      </c>
      <c r="M743" s="235">
        <v>13</v>
      </c>
      <c r="N743" s="158">
        <f>Table113[[#This Row],[Small Holders
M]]+Table113[[#This Row],[Small Holder 
F]]</f>
        <v>20</v>
      </c>
      <c r="O743" s="159" t="s">
        <v>1095</v>
      </c>
    </row>
    <row r="744" spans="1:15" ht="16.5" customHeight="1" x14ac:dyDescent="0.5">
      <c r="A744" s="154" t="s">
        <v>1292</v>
      </c>
      <c r="B744" s="153">
        <v>743</v>
      </c>
      <c r="C744" s="155" t="s">
        <v>1094</v>
      </c>
      <c r="D744" s="154" t="s">
        <v>1083</v>
      </c>
      <c r="E744" s="163">
        <v>9</v>
      </c>
      <c r="F744" s="163">
        <v>18</v>
      </c>
      <c r="G744" s="154"/>
      <c r="H744" s="154"/>
      <c r="I744" s="154">
        <f>SUM(Table113[[#This Row],[P E M]:[C E F]])</f>
        <v>27</v>
      </c>
      <c r="J744" s="161" t="str">
        <f>IF(Table113[[#This Row],[T E]]&gt;=101,"Large",IF(Table113[[#This Row],[T E]]&gt;=51,"Medium",IF(Table113[[#This Row],[T E]]&gt;=11,"Small","Micro")))</f>
        <v>Small</v>
      </c>
      <c r="K744" s="163" t="s">
        <v>1181</v>
      </c>
      <c r="L744" s="163">
        <v>9</v>
      </c>
      <c r="M744" s="235">
        <v>18</v>
      </c>
      <c r="N744" s="158">
        <f>Table113[[#This Row],[Small Holders
M]]+Table113[[#This Row],[Small Holder 
F]]</f>
        <v>27</v>
      </c>
      <c r="O744" s="159" t="s">
        <v>1095</v>
      </c>
    </row>
    <row r="745" spans="1:15" ht="16.5" customHeight="1" x14ac:dyDescent="0.5">
      <c r="A745" s="154" t="s">
        <v>1623</v>
      </c>
      <c r="B745" s="153">
        <v>744</v>
      </c>
      <c r="C745" s="155" t="s">
        <v>1094</v>
      </c>
      <c r="D745" s="154" t="s">
        <v>1083</v>
      </c>
      <c r="E745" s="163">
        <v>6</v>
      </c>
      <c r="F745" s="163">
        <v>9</v>
      </c>
      <c r="G745" s="154"/>
      <c r="H745" s="154"/>
      <c r="I745" s="154">
        <f>SUM(Table113[[#This Row],[P E M]:[C E F]])</f>
        <v>15</v>
      </c>
      <c r="J745" s="161" t="str">
        <f>IF(Table113[[#This Row],[T E]]&gt;=101,"Large",IF(Table113[[#This Row],[T E]]&gt;=51,"Medium",IF(Table113[[#This Row],[T E]]&gt;=11,"Small","Micro")))</f>
        <v>Small</v>
      </c>
      <c r="K745" s="163" t="s">
        <v>1181</v>
      </c>
      <c r="L745" s="163">
        <v>6</v>
      </c>
      <c r="M745" s="235">
        <v>9</v>
      </c>
      <c r="N745" s="154">
        <f>Table113[[#This Row],[Small Holders
M]]+Table113[[#This Row],[Small Holder 
F]]</f>
        <v>15</v>
      </c>
      <c r="O745" s="159" t="s">
        <v>1095</v>
      </c>
    </row>
    <row r="746" spans="1:15" ht="16.5" customHeight="1" x14ac:dyDescent="0.5">
      <c r="A746" s="154" t="s">
        <v>1340</v>
      </c>
      <c r="B746" s="153">
        <v>745</v>
      </c>
      <c r="C746" s="155" t="s">
        <v>1094</v>
      </c>
      <c r="D746" s="154" t="s">
        <v>1083</v>
      </c>
      <c r="E746" s="163">
        <v>6</v>
      </c>
      <c r="F746" s="163">
        <v>17</v>
      </c>
      <c r="G746" s="154"/>
      <c r="H746" s="154"/>
      <c r="I746" s="154">
        <f>SUM(Table113[[#This Row],[P E M]:[C E F]])</f>
        <v>23</v>
      </c>
      <c r="J746" s="161" t="str">
        <f>IF(Table113[[#This Row],[T E]]&gt;=101,"Large",IF(Table113[[#This Row],[T E]]&gt;=51,"Medium",IF(Table113[[#This Row],[T E]]&gt;=11,"Small","Micro")))</f>
        <v>Small</v>
      </c>
      <c r="K746" s="163" t="s">
        <v>1181</v>
      </c>
      <c r="L746" s="163">
        <v>6</v>
      </c>
      <c r="M746" s="235">
        <v>17</v>
      </c>
      <c r="N746" s="158">
        <f>Table113[[#This Row],[Small Holders
M]]+Table113[[#This Row],[Small Holder 
F]]</f>
        <v>23</v>
      </c>
      <c r="O746" s="159" t="s">
        <v>1095</v>
      </c>
    </row>
    <row r="747" spans="1:15" ht="16.5" customHeight="1" x14ac:dyDescent="0.5">
      <c r="A747" s="154" t="s">
        <v>1887</v>
      </c>
      <c r="B747" s="153">
        <v>746</v>
      </c>
      <c r="C747" s="155" t="s">
        <v>1094</v>
      </c>
      <c r="D747" s="154" t="s">
        <v>1083</v>
      </c>
      <c r="E747" s="163">
        <v>5</v>
      </c>
      <c r="F747" s="163">
        <v>21</v>
      </c>
      <c r="G747" s="154"/>
      <c r="H747" s="154"/>
      <c r="I747" s="154">
        <f>SUM(Table113[[#This Row],[P E M]:[C E F]])</f>
        <v>26</v>
      </c>
      <c r="J747" s="161" t="str">
        <f>IF(Table113[[#This Row],[T E]]&gt;=101,"Large",IF(Table113[[#This Row],[T E]]&gt;=51,"Medium",IF(Table113[[#This Row],[T E]]&gt;=11,"Small","Micro")))</f>
        <v>Small</v>
      </c>
      <c r="K747" s="163" t="s">
        <v>1181</v>
      </c>
      <c r="L747" s="163">
        <v>5</v>
      </c>
      <c r="M747" s="235">
        <v>21</v>
      </c>
      <c r="N747" s="159">
        <f>Table113[[#This Row],[Small Holders
M]]+Table113[[#This Row],[Small Holder 
F]]</f>
        <v>26</v>
      </c>
      <c r="O747" s="159" t="s">
        <v>1095</v>
      </c>
    </row>
    <row r="748" spans="1:15" ht="16.5" customHeight="1" x14ac:dyDescent="0.5">
      <c r="A748" s="154" t="s">
        <v>1240</v>
      </c>
      <c r="B748" s="153">
        <v>747</v>
      </c>
      <c r="C748" s="155" t="s">
        <v>1094</v>
      </c>
      <c r="D748" s="154" t="s">
        <v>1083</v>
      </c>
      <c r="E748" s="163">
        <v>7</v>
      </c>
      <c r="F748" s="163">
        <v>20</v>
      </c>
      <c r="G748" s="154"/>
      <c r="H748" s="154"/>
      <c r="I748" s="154">
        <f>SUM(Table113[[#This Row],[P E M]:[C E F]])</f>
        <v>27</v>
      </c>
      <c r="J748" s="161" t="str">
        <f>IF(Table113[[#This Row],[T E]]&gt;=101,"Large",IF(Table113[[#This Row],[T E]]&gt;=51,"Medium",IF(Table113[[#This Row],[T E]]&gt;=11,"Small","Micro")))</f>
        <v>Small</v>
      </c>
      <c r="K748" s="163" t="s">
        <v>1181</v>
      </c>
      <c r="L748" s="163">
        <v>7</v>
      </c>
      <c r="M748" s="235">
        <v>20</v>
      </c>
      <c r="N748" s="154">
        <f>Table113[[#This Row],[Small Holders
M]]+Table113[[#This Row],[Small Holder 
F]]</f>
        <v>27</v>
      </c>
      <c r="O748" s="159" t="s">
        <v>1095</v>
      </c>
    </row>
    <row r="749" spans="1:15" ht="16.5" customHeight="1" x14ac:dyDescent="0.5">
      <c r="A749" s="154" t="s">
        <v>1293</v>
      </c>
      <c r="B749" s="153">
        <v>748</v>
      </c>
      <c r="C749" s="155" t="s">
        <v>1094</v>
      </c>
      <c r="D749" s="154" t="s">
        <v>1083</v>
      </c>
      <c r="E749" s="163">
        <v>6</v>
      </c>
      <c r="F749" s="163">
        <v>9</v>
      </c>
      <c r="G749" s="154"/>
      <c r="H749" s="154"/>
      <c r="I749" s="154">
        <f>SUM(Table113[[#This Row],[P E M]:[C E F]])</f>
        <v>15</v>
      </c>
      <c r="J749" s="161" t="str">
        <f>IF(Table113[[#This Row],[T E]]&gt;=101,"Large",IF(Table113[[#This Row],[T E]]&gt;=51,"Medium",IF(Table113[[#This Row],[T E]]&gt;=11,"Small","Micro")))</f>
        <v>Small</v>
      </c>
      <c r="K749" s="163" t="s">
        <v>1181</v>
      </c>
      <c r="L749" s="163">
        <v>6</v>
      </c>
      <c r="M749" s="235">
        <v>9</v>
      </c>
      <c r="N749" s="158">
        <f>Table113[[#This Row],[Small Holders
M]]+Table113[[#This Row],[Small Holder 
F]]</f>
        <v>15</v>
      </c>
      <c r="O749" s="159" t="s">
        <v>1095</v>
      </c>
    </row>
    <row r="750" spans="1:15" ht="16.5" customHeight="1" x14ac:dyDescent="0.5">
      <c r="A750" s="154" t="s">
        <v>1665</v>
      </c>
      <c r="B750" s="153">
        <v>749</v>
      </c>
      <c r="C750" s="155" t="s">
        <v>75</v>
      </c>
      <c r="D750" s="154" t="s">
        <v>1083</v>
      </c>
      <c r="E750" s="163">
        <v>4</v>
      </c>
      <c r="F750" s="163">
        <v>11</v>
      </c>
      <c r="G750" s="154"/>
      <c r="H750" s="154"/>
      <c r="I750" s="154">
        <f>SUM(Table113[[#This Row],[P E M]:[C E F]])</f>
        <v>15</v>
      </c>
      <c r="J750" s="161" t="str">
        <f>IF(Table113[[#This Row],[T E]]&gt;=101,"Large",IF(Table113[[#This Row],[T E]]&gt;=51,"Medium",IF(Table113[[#This Row],[T E]]&gt;=11,"Small","Micro")))</f>
        <v>Small</v>
      </c>
      <c r="K750" s="163" t="s">
        <v>1181</v>
      </c>
      <c r="L750" s="163">
        <v>4</v>
      </c>
      <c r="M750" s="235">
        <v>11</v>
      </c>
      <c r="N750" s="158">
        <f>Table113[[#This Row],[Small Holders
M]]+Table113[[#This Row],[Small Holder 
F]]</f>
        <v>15</v>
      </c>
      <c r="O750" s="159" t="s">
        <v>1070</v>
      </c>
    </row>
    <row r="751" spans="1:15" ht="16.5" customHeight="1" x14ac:dyDescent="0.5">
      <c r="A751" s="154" t="s">
        <v>1318</v>
      </c>
      <c r="B751" s="153">
        <v>750</v>
      </c>
      <c r="C751" s="155" t="s">
        <v>75</v>
      </c>
      <c r="D751" s="154" t="s">
        <v>1083</v>
      </c>
      <c r="E751" s="163">
        <v>4</v>
      </c>
      <c r="F751" s="163">
        <v>13</v>
      </c>
      <c r="G751" s="154"/>
      <c r="H751" s="154"/>
      <c r="I751" s="154">
        <f>SUM(Table113[[#This Row],[P E M]:[C E F]])</f>
        <v>17</v>
      </c>
      <c r="J751" s="161" t="str">
        <f>IF(Table113[[#This Row],[T E]]&gt;=101,"Large",IF(Table113[[#This Row],[T E]]&gt;=51,"Medium",IF(Table113[[#This Row],[T E]]&gt;=11,"Small","Micro")))</f>
        <v>Small</v>
      </c>
      <c r="K751" s="163" t="s">
        <v>1181</v>
      </c>
      <c r="L751" s="163">
        <v>4</v>
      </c>
      <c r="M751" s="235">
        <v>13</v>
      </c>
      <c r="N751" s="159">
        <f>Table113[[#This Row],[Small Holders
M]]+Table113[[#This Row],[Small Holder 
F]]</f>
        <v>17</v>
      </c>
      <c r="O751" s="159" t="s">
        <v>1066</v>
      </c>
    </row>
    <row r="752" spans="1:15" ht="16.5" customHeight="1" x14ac:dyDescent="0.5">
      <c r="A752" s="154" t="s">
        <v>2147</v>
      </c>
      <c r="B752" s="153">
        <v>751</v>
      </c>
      <c r="C752" s="155" t="s">
        <v>1094</v>
      </c>
      <c r="D752" s="154" t="s">
        <v>1083</v>
      </c>
      <c r="E752" s="163">
        <v>6</v>
      </c>
      <c r="F752" s="163">
        <v>21</v>
      </c>
      <c r="G752" s="154"/>
      <c r="H752" s="154"/>
      <c r="I752" s="154">
        <f>SUM(Table113[[#This Row],[P E M]:[C E F]])</f>
        <v>27</v>
      </c>
      <c r="J752" s="161" t="str">
        <f>IF(Table113[[#This Row],[T E]]&gt;=101,"Large",IF(Table113[[#This Row],[T E]]&gt;=51,"Medium",IF(Table113[[#This Row],[T E]]&gt;=11,"Small","Micro")))</f>
        <v>Small</v>
      </c>
      <c r="K752" s="163" t="s">
        <v>1181</v>
      </c>
      <c r="L752" s="163">
        <v>6</v>
      </c>
      <c r="M752" s="235">
        <v>21</v>
      </c>
      <c r="N752" s="158">
        <f>Table113[[#This Row],[Small Holders
M]]+Table113[[#This Row],[Small Holder 
F]]</f>
        <v>27</v>
      </c>
      <c r="O752" s="159" t="s">
        <v>1095</v>
      </c>
    </row>
    <row r="753" spans="1:15" ht="16.5" customHeight="1" x14ac:dyDescent="0.5">
      <c r="A753" s="154" t="s">
        <v>1403</v>
      </c>
      <c r="B753" s="153">
        <v>752</v>
      </c>
      <c r="C753" s="155" t="s">
        <v>1094</v>
      </c>
      <c r="D753" s="154" t="s">
        <v>1083</v>
      </c>
      <c r="E753" s="163">
        <v>5</v>
      </c>
      <c r="F753" s="163">
        <v>11</v>
      </c>
      <c r="G753" s="154"/>
      <c r="H753" s="154"/>
      <c r="I753" s="154">
        <f>SUM(Table113[[#This Row],[P E M]:[C E F]])</f>
        <v>16</v>
      </c>
      <c r="J753" s="161" t="str">
        <f>IF(Table113[[#This Row],[T E]]&gt;=101,"Large",IF(Table113[[#This Row],[T E]]&gt;=51,"Medium",IF(Table113[[#This Row],[T E]]&gt;=11,"Small","Micro")))</f>
        <v>Small</v>
      </c>
      <c r="K753" s="163" t="s">
        <v>1181</v>
      </c>
      <c r="L753" s="163">
        <v>5</v>
      </c>
      <c r="M753" s="235">
        <v>11</v>
      </c>
      <c r="N753" s="157">
        <f>Table113[[#This Row],[Small Holders
M]]+Table113[[#This Row],[Small Holder 
F]]</f>
        <v>16</v>
      </c>
      <c r="O753" s="159" t="s">
        <v>1070</v>
      </c>
    </row>
    <row r="754" spans="1:15" ht="16.5" customHeight="1" x14ac:dyDescent="0.5">
      <c r="A754" s="154" t="s">
        <v>2271</v>
      </c>
      <c r="B754" s="153">
        <v>753</v>
      </c>
      <c r="C754" s="155" t="s">
        <v>1094</v>
      </c>
      <c r="D754" s="154" t="s">
        <v>1083</v>
      </c>
      <c r="E754" s="163">
        <v>6</v>
      </c>
      <c r="F754" s="163">
        <v>21</v>
      </c>
      <c r="G754" s="154"/>
      <c r="H754" s="154"/>
      <c r="I754" s="154">
        <f>SUM(Table113[[#This Row],[P E M]:[C E F]])</f>
        <v>27</v>
      </c>
      <c r="J754" s="161" t="str">
        <f>IF(Table113[[#This Row],[T E]]&gt;=101,"Large",IF(Table113[[#This Row],[T E]]&gt;=51,"Medium",IF(Table113[[#This Row],[T E]]&gt;=11,"Small","Micro")))</f>
        <v>Small</v>
      </c>
      <c r="K754" s="163" t="s">
        <v>1181</v>
      </c>
      <c r="L754" s="163">
        <v>6</v>
      </c>
      <c r="M754" s="235">
        <v>21</v>
      </c>
      <c r="N754" s="157">
        <f>Table113[[#This Row],[Small Holders
M]]+Table113[[#This Row],[Small Holder 
F]]</f>
        <v>27</v>
      </c>
      <c r="O754" s="159" t="s">
        <v>1095</v>
      </c>
    </row>
    <row r="755" spans="1:15" ht="16.5" customHeight="1" x14ac:dyDescent="0.5">
      <c r="A755" s="154" t="s">
        <v>1199</v>
      </c>
      <c r="B755" s="153">
        <v>754</v>
      </c>
      <c r="C755" s="155" t="s">
        <v>75</v>
      </c>
      <c r="D755" s="154" t="s">
        <v>1083</v>
      </c>
      <c r="E755" s="163">
        <v>9</v>
      </c>
      <c r="F755" s="163">
        <v>21</v>
      </c>
      <c r="G755" s="154"/>
      <c r="H755" s="154"/>
      <c r="I755" s="154">
        <f>SUM(Table113[[#This Row],[P E M]:[C E F]])</f>
        <v>30</v>
      </c>
      <c r="J755" s="161" t="str">
        <f>IF(Table113[[#This Row],[T E]]&gt;=101,"Large",IF(Table113[[#This Row],[T E]]&gt;=51,"Medium",IF(Table113[[#This Row],[T E]]&gt;=11,"Small","Micro")))</f>
        <v>Small</v>
      </c>
      <c r="K755" s="163" t="s">
        <v>1181</v>
      </c>
      <c r="L755" s="163">
        <v>9</v>
      </c>
      <c r="M755" s="235">
        <v>21</v>
      </c>
      <c r="N755" s="157">
        <f>Table113[[#This Row],[Small Holders
M]]+Table113[[#This Row],[Small Holder 
F]]</f>
        <v>30</v>
      </c>
      <c r="O755" s="159" t="s">
        <v>1066</v>
      </c>
    </row>
    <row r="756" spans="1:15" ht="16.5" customHeight="1" x14ac:dyDescent="0.5">
      <c r="A756" s="154" t="s">
        <v>2298</v>
      </c>
      <c r="B756" s="153">
        <v>755</v>
      </c>
      <c r="C756" s="155" t="s">
        <v>1094</v>
      </c>
      <c r="D756" s="154" t="s">
        <v>1083</v>
      </c>
      <c r="E756" s="163">
        <v>5</v>
      </c>
      <c r="F756" s="163">
        <v>23</v>
      </c>
      <c r="G756" s="154"/>
      <c r="H756" s="154"/>
      <c r="I756" s="154">
        <f>SUM(Table113[[#This Row],[P E M]:[C E F]])</f>
        <v>28</v>
      </c>
      <c r="J756" s="161" t="str">
        <f>IF(Table113[[#This Row],[T E]]&gt;=101,"Large",IF(Table113[[#This Row],[T E]]&gt;=51,"Medium",IF(Table113[[#This Row],[T E]]&gt;=11,"Small","Micro")))</f>
        <v>Small</v>
      </c>
      <c r="K756" s="163" t="s">
        <v>1181</v>
      </c>
      <c r="L756" s="163">
        <v>5</v>
      </c>
      <c r="M756" s="235">
        <v>23</v>
      </c>
      <c r="N756" s="158">
        <f>Table113[[#This Row],[Small Holders
M]]+Table113[[#This Row],[Small Holder 
F]]</f>
        <v>28</v>
      </c>
      <c r="O756" s="159" t="s">
        <v>1070</v>
      </c>
    </row>
    <row r="757" spans="1:15" ht="16.5" customHeight="1" x14ac:dyDescent="0.5">
      <c r="A757" s="154" t="s">
        <v>1858</v>
      </c>
      <c r="B757" s="153">
        <v>756</v>
      </c>
      <c r="C757" s="155" t="s">
        <v>1094</v>
      </c>
      <c r="D757" s="154" t="s">
        <v>1083</v>
      </c>
      <c r="E757" s="163">
        <v>6</v>
      </c>
      <c r="F757" s="163">
        <v>12</v>
      </c>
      <c r="G757" s="154"/>
      <c r="H757" s="154"/>
      <c r="I757" s="154">
        <f>SUM(Table113[[#This Row],[P E M]:[C E F]])</f>
        <v>18</v>
      </c>
      <c r="J757" s="161" t="str">
        <f>IF(Table113[[#This Row],[T E]]&gt;=101,"Large",IF(Table113[[#This Row],[T E]]&gt;=51,"Medium",IF(Table113[[#This Row],[T E]]&gt;=11,"Small","Micro")))</f>
        <v>Small</v>
      </c>
      <c r="K757" s="163" t="s">
        <v>1181</v>
      </c>
      <c r="L757" s="163">
        <v>6</v>
      </c>
      <c r="M757" s="235">
        <v>12</v>
      </c>
      <c r="N757" s="159">
        <f>Table113[[#This Row],[Small Holders
M]]+Table113[[#This Row],[Small Holder 
F]]</f>
        <v>18</v>
      </c>
      <c r="O757" s="159" t="s">
        <v>1070</v>
      </c>
    </row>
    <row r="758" spans="1:15" ht="16.5" customHeight="1" x14ac:dyDescent="0.5">
      <c r="A758" s="154" t="s">
        <v>1704</v>
      </c>
      <c r="B758" s="153">
        <v>757</v>
      </c>
      <c r="C758" s="155" t="s">
        <v>75</v>
      </c>
      <c r="D758" s="154" t="s">
        <v>1083</v>
      </c>
      <c r="E758" s="163">
        <v>7</v>
      </c>
      <c r="F758" s="163">
        <v>8</v>
      </c>
      <c r="G758" s="154"/>
      <c r="H758" s="154"/>
      <c r="I758" s="154">
        <f>SUM(Table113[[#This Row],[P E M]:[C E F]])</f>
        <v>15</v>
      </c>
      <c r="J758" s="161" t="str">
        <f>IF(Table113[[#This Row],[T E]]&gt;=101,"Large",IF(Table113[[#This Row],[T E]]&gt;=51,"Medium",IF(Table113[[#This Row],[T E]]&gt;=11,"Small","Micro")))</f>
        <v>Small</v>
      </c>
      <c r="K758" s="163" t="s">
        <v>1181</v>
      </c>
      <c r="L758" s="163">
        <v>7</v>
      </c>
      <c r="M758" s="235">
        <v>8</v>
      </c>
      <c r="N758" s="154">
        <f>Table113[[#This Row],[Small Holders
M]]+Table113[[#This Row],[Small Holder 
F]]</f>
        <v>15</v>
      </c>
      <c r="O758" s="159" t="s">
        <v>1070</v>
      </c>
    </row>
    <row r="759" spans="1:15" ht="16.5" customHeight="1" x14ac:dyDescent="0.5">
      <c r="A759" s="154" t="s">
        <v>1119</v>
      </c>
      <c r="B759" s="153">
        <v>758</v>
      </c>
      <c r="C759" s="155" t="s">
        <v>75</v>
      </c>
      <c r="D759" s="154" t="s">
        <v>1083</v>
      </c>
      <c r="E759" s="163">
        <v>4</v>
      </c>
      <c r="F759" s="163">
        <v>18</v>
      </c>
      <c r="G759" s="154"/>
      <c r="H759" s="154"/>
      <c r="I759" s="154">
        <f>SUM(Table113[[#This Row],[P E M]:[C E F]])</f>
        <v>22</v>
      </c>
      <c r="J759" s="161" t="str">
        <f>IF(Table113[[#This Row],[T E]]&gt;=101,"Large",IF(Table113[[#This Row],[T E]]&gt;=51,"Medium",IF(Table113[[#This Row],[T E]]&gt;=11,"Small","Micro")))</f>
        <v>Small</v>
      </c>
      <c r="K759" s="163" t="s">
        <v>1086</v>
      </c>
      <c r="L759" s="163">
        <v>4</v>
      </c>
      <c r="M759" s="235">
        <v>18</v>
      </c>
      <c r="N759" s="159">
        <f>Table113[[#This Row],[Small Holders
M]]+Table113[[#This Row],[Small Holder 
F]]</f>
        <v>22</v>
      </c>
      <c r="O759" s="159" t="s">
        <v>1070</v>
      </c>
    </row>
    <row r="760" spans="1:15" ht="16.5" customHeight="1" x14ac:dyDescent="0.5">
      <c r="A760" s="154" t="s">
        <v>1232</v>
      </c>
      <c r="B760" s="153">
        <v>759</v>
      </c>
      <c r="C760" s="155" t="s">
        <v>1094</v>
      </c>
      <c r="D760" s="154" t="s">
        <v>1083</v>
      </c>
      <c r="E760" s="163">
        <v>0</v>
      </c>
      <c r="F760" s="163">
        <v>16</v>
      </c>
      <c r="G760" s="154"/>
      <c r="H760" s="154"/>
      <c r="I760" s="154">
        <f>SUM(Table113[[#This Row],[P E M]:[C E F]])</f>
        <v>16</v>
      </c>
      <c r="J760" s="161" t="str">
        <f>IF(Table113[[#This Row],[T E]]&gt;=101,"Large",IF(Table113[[#This Row],[T E]]&gt;=51,"Medium",IF(Table113[[#This Row],[T E]]&gt;=11,"Small","Micro")))</f>
        <v>Small</v>
      </c>
      <c r="K760" s="163" t="s">
        <v>1086</v>
      </c>
      <c r="L760" s="163">
        <v>0</v>
      </c>
      <c r="M760" s="235">
        <v>16</v>
      </c>
      <c r="N760" s="159">
        <f>Table113[[#This Row],[Small Holders
M]]+Table113[[#This Row],[Small Holder 
F]]</f>
        <v>16</v>
      </c>
      <c r="O760" s="159" t="s">
        <v>1070</v>
      </c>
    </row>
    <row r="761" spans="1:15" ht="16.5" customHeight="1" x14ac:dyDescent="0.5">
      <c r="A761" s="154" t="s">
        <v>1384</v>
      </c>
      <c r="B761" s="153">
        <v>760</v>
      </c>
      <c r="C761" s="155" t="s">
        <v>75</v>
      </c>
      <c r="D761" s="154" t="s">
        <v>1083</v>
      </c>
      <c r="E761" s="163">
        <v>4</v>
      </c>
      <c r="F761" s="163">
        <v>10</v>
      </c>
      <c r="G761" s="154"/>
      <c r="H761" s="154"/>
      <c r="I761" s="154">
        <f>SUM(Table113[[#This Row],[P E M]:[C E F]])</f>
        <v>14</v>
      </c>
      <c r="J761" s="161" t="str">
        <f>IF(Table113[[#This Row],[T E]]&gt;=101,"Large",IF(Table113[[#This Row],[T E]]&gt;=51,"Medium",IF(Table113[[#This Row],[T E]]&gt;=11,"Small","Micro")))</f>
        <v>Small</v>
      </c>
      <c r="K761" s="163" t="s">
        <v>1086</v>
      </c>
      <c r="L761" s="163">
        <v>4</v>
      </c>
      <c r="M761" s="235">
        <v>10</v>
      </c>
      <c r="N761" s="159">
        <f>Table113[[#This Row],[Small Holders
M]]+Table113[[#This Row],[Small Holder 
F]]</f>
        <v>14</v>
      </c>
      <c r="O761" s="159" t="s">
        <v>1070</v>
      </c>
    </row>
    <row r="762" spans="1:15" ht="16.5" customHeight="1" x14ac:dyDescent="0.5">
      <c r="A762" s="154" t="s">
        <v>1156</v>
      </c>
      <c r="B762" s="153">
        <v>761</v>
      </c>
      <c r="C762" s="155" t="s">
        <v>75</v>
      </c>
      <c r="D762" s="154" t="s">
        <v>1083</v>
      </c>
      <c r="E762" s="163">
        <v>2</v>
      </c>
      <c r="F762" s="163">
        <v>12</v>
      </c>
      <c r="G762" s="154"/>
      <c r="H762" s="154"/>
      <c r="I762" s="154">
        <f>SUM(Table113[[#This Row],[P E M]:[C E F]])</f>
        <v>14</v>
      </c>
      <c r="J762" s="161" t="str">
        <f>IF(Table113[[#This Row],[T E]]&gt;=101,"Large",IF(Table113[[#This Row],[T E]]&gt;=51,"Medium",IF(Table113[[#This Row],[T E]]&gt;=11,"Small","Micro")))</f>
        <v>Small</v>
      </c>
      <c r="K762" s="163" t="s">
        <v>1086</v>
      </c>
      <c r="L762" s="163">
        <v>2</v>
      </c>
      <c r="M762" s="235">
        <v>12</v>
      </c>
      <c r="N762" s="159">
        <f>Table113[[#This Row],[Small Holders
M]]+Table113[[#This Row],[Small Holder 
F]]</f>
        <v>14</v>
      </c>
      <c r="O762" s="159" t="s">
        <v>1066</v>
      </c>
    </row>
    <row r="763" spans="1:15" ht="16.5" customHeight="1" x14ac:dyDescent="0.5">
      <c r="A763" s="154" t="s">
        <v>1231</v>
      </c>
      <c r="B763" s="153">
        <v>762</v>
      </c>
      <c r="C763" s="155" t="s">
        <v>75</v>
      </c>
      <c r="D763" s="154" t="s">
        <v>1083</v>
      </c>
      <c r="E763" s="163">
        <v>3</v>
      </c>
      <c r="F763" s="163">
        <v>9</v>
      </c>
      <c r="G763" s="154"/>
      <c r="H763" s="154"/>
      <c r="I763" s="154">
        <f>SUM(Table113[[#This Row],[P E M]:[C E F]])</f>
        <v>12</v>
      </c>
      <c r="J763" s="161" t="str">
        <f>IF(Table113[[#This Row],[T E]]&gt;=101,"Large",IF(Table113[[#This Row],[T E]]&gt;=51,"Medium",IF(Table113[[#This Row],[T E]]&gt;=11,"Small","Micro")))</f>
        <v>Small</v>
      </c>
      <c r="K763" s="163" t="s">
        <v>1086</v>
      </c>
      <c r="L763" s="163">
        <v>3</v>
      </c>
      <c r="M763" s="235">
        <v>9</v>
      </c>
      <c r="N763" s="159">
        <f>Table113[[#This Row],[Small Holders
M]]+Table113[[#This Row],[Small Holder 
F]]</f>
        <v>12</v>
      </c>
      <c r="O763" s="159" t="s">
        <v>1070</v>
      </c>
    </row>
    <row r="764" spans="1:15" ht="16.5" customHeight="1" x14ac:dyDescent="0.5">
      <c r="A764" s="154" t="s">
        <v>1154</v>
      </c>
      <c r="B764" s="153">
        <v>763</v>
      </c>
      <c r="C764" s="155" t="s">
        <v>75</v>
      </c>
      <c r="D764" s="154" t="s">
        <v>1083</v>
      </c>
      <c r="E764" s="163">
        <v>4</v>
      </c>
      <c r="F764" s="163">
        <v>9</v>
      </c>
      <c r="G764" s="154"/>
      <c r="H764" s="154"/>
      <c r="I764" s="154">
        <f>SUM(Table113[[#This Row],[P E M]:[C E F]])</f>
        <v>13</v>
      </c>
      <c r="J764" s="161" t="str">
        <f>IF(Table113[[#This Row],[T E]]&gt;=101,"Large",IF(Table113[[#This Row],[T E]]&gt;=51,"Medium",IF(Table113[[#This Row],[T E]]&gt;=11,"Small","Micro")))</f>
        <v>Small</v>
      </c>
      <c r="K764" s="163" t="s">
        <v>1086</v>
      </c>
      <c r="L764" s="163">
        <v>4</v>
      </c>
      <c r="M764" s="235">
        <v>9</v>
      </c>
      <c r="N764" s="159">
        <f>Table113[[#This Row],[Small Holders
M]]+Table113[[#This Row],[Small Holder 
F]]</f>
        <v>13</v>
      </c>
      <c r="O764" s="159" t="s">
        <v>1070</v>
      </c>
    </row>
    <row r="765" spans="1:15" ht="16.5" customHeight="1" x14ac:dyDescent="0.5">
      <c r="A765" s="154" t="s">
        <v>1169</v>
      </c>
      <c r="B765" s="153">
        <v>764</v>
      </c>
      <c r="C765" s="155" t="s">
        <v>75</v>
      </c>
      <c r="D765" s="154" t="s">
        <v>1083</v>
      </c>
      <c r="E765" s="163">
        <v>6</v>
      </c>
      <c r="F765" s="163">
        <v>11</v>
      </c>
      <c r="G765" s="154"/>
      <c r="H765" s="154"/>
      <c r="I765" s="154">
        <f>SUM(Table113[[#This Row],[P E M]:[C E F]])</f>
        <v>17</v>
      </c>
      <c r="J765" s="161" t="str">
        <f>IF(Table113[[#This Row],[T E]]&gt;=101,"Large",IF(Table113[[#This Row],[T E]]&gt;=51,"Medium",IF(Table113[[#This Row],[T E]]&gt;=11,"Small","Micro")))</f>
        <v>Small</v>
      </c>
      <c r="K765" s="163" t="s">
        <v>1086</v>
      </c>
      <c r="L765" s="163">
        <v>6</v>
      </c>
      <c r="M765" s="235">
        <v>11</v>
      </c>
      <c r="N765" s="159">
        <f>Table113[[#This Row],[Small Holders
M]]+Table113[[#This Row],[Small Holder 
F]]</f>
        <v>17</v>
      </c>
      <c r="O765" s="159" t="s">
        <v>1070</v>
      </c>
    </row>
    <row r="766" spans="1:15" ht="16.5" customHeight="1" x14ac:dyDescent="0.5">
      <c r="A766" s="154" t="s">
        <v>1370</v>
      </c>
      <c r="B766" s="153">
        <v>765</v>
      </c>
      <c r="C766" s="155" t="s">
        <v>75</v>
      </c>
      <c r="D766" s="154" t="s">
        <v>1083</v>
      </c>
      <c r="E766" s="163">
        <v>2</v>
      </c>
      <c r="F766" s="163">
        <v>14</v>
      </c>
      <c r="G766" s="154"/>
      <c r="H766" s="154"/>
      <c r="I766" s="154">
        <f>SUM(Table113[[#This Row],[P E M]:[C E F]])</f>
        <v>16</v>
      </c>
      <c r="J766" s="161" t="str">
        <f>IF(Table113[[#This Row],[T E]]&gt;=101,"Large",IF(Table113[[#This Row],[T E]]&gt;=51,"Medium",IF(Table113[[#This Row],[T E]]&gt;=11,"Small","Micro")))</f>
        <v>Small</v>
      </c>
      <c r="K766" s="163" t="s">
        <v>1086</v>
      </c>
      <c r="L766" s="163">
        <v>2</v>
      </c>
      <c r="M766" s="235">
        <v>14</v>
      </c>
      <c r="N766" s="158">
        <f>Table113[[#This Row],[Small Holders
M]]+Table113[[#This Row],[Small Holder 
F]]</f>
        <v>16</v>
      </c>
      <c r="O766" s="159" t="s">
        <v>1095</v>
      </c>
    </row>
    <row r="767" spans="1:15" ht="16.5" customHeight="1" x14ac:dyDescent="0.5">
      <c r="A767" s="154" t="s">
        <v>1155</v>
      </c>
      <c r="B767" s="153">
        <v>766</v>
      </c>
      <c r="C767" s="155" t="s">
        <v>75</v>
      </c>
      <c r="D767" s="154" t="s">
        <v>1083</v>
      </c>
      <c r="E767" s="163">
        <v>11</v>
      </c>
      <c r="F767" s="163">
        <v>23</v>
      </c>
      <c r="G767" s="154"/>
      <c r="H767" s="154"/>
      <c r="I767" s="154">
        <f>SUM(Table113[[#This Row],[P E M]:[C E F]])</f>
        <v>34</v>
      </c>
      <c r="J767" s="161" t="str">
        <f>IF(Table113[[#This Row],[T E]]&gt;=101,"Large",IF(Table113[[#This Row],[T E]]&gt;=51,"Medium",IF(Table113[[#This Row],[T E]]&gt;=11,"Small","Micro")))</f>
        <v>Small</v>
      </c>
      <c r="K767" s="163" t="s">
        <v>1086</v>
      </c>
      <c r="L767" s="163">
        <v>11</v>
      </c>
      <c r="M767" s="235">
        <v>23</v>
      </c>
      <c r="N767" s="158">
        <f>Table113[[#This Row],[Small Holders
M]]+Table113[[#This Row],[Small Holder 
F]]</f>
        <v>34</v>
      </c>
      <c r="O767" s="159" t="s">
        <v>1070</v>
      </c>
    </row>
    <row r="768" spans="1:15" ht="16.5" customHeight="1" x14ac:dyDescent="0.5">
      <c r="A768" s="194" t="s">
        <v>1660</v>
      </c>
      <c r="B768" s="153">
        <v>767</v>
      </c>
      <c r="C768" s="155" t="s">
        <v>1094</v>
      </c>
      <c r="D768" s="154" t="s">
        <v>1068</v>
      </c>
      <c r="E768" s="154">
        <v>12</v>
      </c>
      <c r="F768" s="154">
        <v>12</v>
      </c>
      <c r="G768" s="154">
        <v>0</v>
      </c>
      <c r="H768" s="154">
        <v>0</v>
      </c>
      <c r="I768" s="154">
        <f>SUM(Table113[[#This Row],[P E M]:[C E F]])</f>
        <v>24</v>
      </c>
      <c r="J768" s="154" t="str">
        <f>IF(Table113[[#This Row],[T E]]&gt;=101,"Large",IF(Table113[[#This Row],[T E]]&gt;=51,"Medium",IF(Table113[[#This Row],[T E]]&gt;=11,"Small","Micro")))</f>
        <v>Small</v>
      </c>
      <c r="K768" s="154" t="s">
        <v>1661</v>
      </c>
      <c r="L768" s="154">
        <v>12</v>
      </c>
      <c r="M768" s="157">
        <v>12</v>
      </c>
      <c r="N768" s="158">
        <f>Table113[[#This Row],[Small Holders
M]]+Table113[[#This Row],[Small Holder 
F]]</f>
        <v>24</v>
      </c>
      <c r="O768" s="159" t="s">
        <v>1066</v>
      </c>
    </row>
    <row r="769" spans="1:15" ht="16.5" customHeight="1" x14ac:dyDescent="0.5">
      <c r="A769" s="194" t="s">
        <v>1492</v>
      </c>
      <c r="B769" s="153">
        <v>768</v>
      </c>
      <c r="C769" s="155" t="s">
        <v>1094</v>
      </c>
      <c r="D769" s="154" t="s">
        <v>1074</v>
      </c>
      <c r="E769" s="154">
        <v>0</v>
      </c>
      <c r="F769" s="154">
        <v>24</v>
      </c>
      <c r="G769" s="154"/>
      <c r="H769" s="154"/>
      <c r="I769" s="154">
        <f>SUM(Table113[[#This Row],[P E M]:[C E F]])</f>
        <v>24</v>
      </c>
      <c r="J769" s="154" t="str">
        <f>IF(Table113[[#This Row],[T E]]&gt;=101,"Large",IF(Table113[[#This Row],[T E]]&gt;=51,"Medium",IF(Table113[[#This Row],[T E]]&gt;=11,"Small","Micro")))</f>
        <v>Small</v>
      </c>
      <c r="K769" s="154" t="s">
        <v>1451</v>
      </c>
      <c r="L769" s="154">
        <v>0</v>
      </c>
      <c r="M769" s="157">
        <v>24</v>
      </c>
      <c r="N769" s="159">
        <f>Table113[[#This Row],[Small Holders
M]]+Table113[[#This Row],[Small Holder 
F]]</f>
        <v>24</v>
      </c>
      <c r="O769" s="159" t="s">
        <v>1095</v>
      </c>
    </row>
    <row r="770" spans="1:15" ht="16.5" customHeight="1" x14ac:dyDescent="0.5">
      <c r="A770" s="194" t="s">
        <v>2203</v>
      </c>
      <c r="B770" s="153">
        <v>769</v>
      </c>
      <c r="C770" s="155" t="s">
        <v>1094</v>
      </c>
      <c r="D770" s="154" t="s">
        <v>1074</v>
      </c>
      <c r="E770" s="154">
        <v>0</v>
      </c>
      <c r="F770" s="154">
        <v>21</v>
      </c>
      <c r="G770" s="154"/>
      <c r="H770" s="154"/>
      <c r="I770" s="154">
        <f>SUM(Table113[[#This Row],[P E M]:[C E F]])</f>
        <v>21</v>
      </c>
      <c r="J770" s="154" t="str">
        <f>IF(Table113[[#This Row],[T E]]&gt;=101,"Large",IF(Table113[[#This Row],[T E]]&gt;=51,"Medium",IF(Table113[[#This Row],[T E]]&gt;=11,"Small","Micro")))</f>
        <v>Small</v>
      </c>
      <c r="K770" s="154" t="s">
        <v>1451</v>
      </c>
      <c r="L770" s="154">
        <v>0</v>
      </c>
      <c r="M770" s="157">
        <v>21</v>
      </c>
      <c r="N770" s="159">
        <f>Table113[[#This Row],[Small Holders
M]]+Table113[[#This Row],[Small Holder 
F]]</f>
        <v>21</v>
      </c>
      <c r="O770" s="159" t="s">
        <v>1095</v>
      </c>
    </row>
    <row r="771" spans="1:15" ht="16.5" customHeight="1" x14ac:dyDescent="0.5">
      <c r="A771" s="194" t="s">
        <v>1853</v>
      </c>
      <c r="B771" s="153">
        <v>770</v>
      </c>
      <c r="C771" s="155" t="s">
        <v>1094</v>
      </c>
      <c r="D771" s="154" t="s">
        <v>1074</v>
      </c>
      <c r="E771" s="154">
        <v>0</v>
      </c>
      <c r="F771" s="154">
        <v>18</v>
      </c>
      <c r="G771" s="154"/>
      <c r="H771" s="154"/>
      <c r="I771" s="154">
        <f>SUM(Table113[[#This Row],[P E M]:[C E F]])</f>
        <v>18</v>
      </c>
      <c r="J771" s="154" t="str">
        <f>IF(Table113[[#This Row],[T E]]&gt;=101,"Large",IF(Table113[[#This Row],[T E]]&gt;=51,"Medium",IF(Table113[[#This Row],[T E]]&gt;=11,"Small","Micro")))</f>
        <v>Small</v>
      </c>
      <c r="K771" s="154" t="s">
        <v>1451</v>
      </c>
      <c r="L771" s="154">
        <v>0</v>
      </c>
      <c r="M771" s="157">
        <v>18</v>
      </c>
      <c r="N771" s="157">
        <f>Table113[[#This Row],[Small Holders
M]]+Table113[[#This Row],[Small Holder 
F]]</f>
        <v>18</v>
      </c>
      <c r="O771" s="159" t="s">
        <v>1095</v>
      </c>
    </row>
    <row r="772" spans="1:15" ht="16.5" customHeight="1" x14ac:dyDescent="0.5">
      <c r="A772" s="194" t="s">
        <v>1450</v>
      </c>
      <c r="B772" s="153">
        <v>771</v>
      </c>
      <c r="C772" s="155" t="s">
        <v>1094</v>
      </c>
      <c r="D772" s="154" t="s">
        <v>1074</v>
      </c>
      <c r="E772" s="154">
        <v>0</v>
      </c>
      <c r="F772" s="154">
        <v>23</v>
      </c>
      <c r="G772" s="154"/>
      <c r="H772" s="154"/>
      <c r="I772" s="154">
        <f>SUM(Table113[[#This Row],[P E M]:[C E F]])</f>
        <v>23</v>
      </c>
      <c r="J772" s="154" t="str">
        <f>IF(Table113[[#This Row],[T E]]&gt;=101,"Large",IF(Table113[[#This Row],[T E]]&gt;=51,"Medium",IF(Table113[[#This Row],[T E]]&gt;=11,"Small","Micro")))</f>
        <v>Small</v>
      </c>
      <c r="K772" s="154" t="s">
        <v>1451</v>
      </c>
      <c r="L772" s="154">
        <v>0</v>
      </c>
      <c r="M772" s="157">
        <v>23</v>
      </c>
      <c r="N772" s="157">
        <f>Table113[[#This Row],[Small Holders
M]]+Table113[[#This Row],[Small Holder 
F]]</f>
        <v>23</v>
      </c>
      <c r="O772" s="159" t="s">
        <v>1095</v>
      </c>
    </row>
    <row r="773" spans="1:15" ht="16.5" customHeight="1" x14ac:dyDescent="0.5">
      <c r="A773" s="154" t="s">
        <v>1607</v>
      </c>
      <c r="B773" s="153">
        <v>772</v>
      </c>
      <c r="C773" s="155" t="s">
        <v>75</v>
      </c>
      <c r="D773" s="154" t="s">
        <v>1083</v>
      </c>
      <c r="E773" s="154">
        <v>15</v>
      </c>
      <c r="F773" s="154">
        <v>5</v>
      </c>
      <c r="G773" s="154">
        <v>50</v>
      </c>
      <c r="H773" s="154">
        <v>30</v>
      </c>
      <c r="I773" s="161">
        <f>SUM(Table113[[#This Row],[P E M]:[C E F]])</f>
        <v>100</v>
      </c>
      <c r="J773" s="161" t="str">
        <f>IF(Table113[[#This Row],[T E]]&gt;=101,"Large",IF(Table113[[#This Row],[T E]]&gt;=51,"Medium",IF(Table113[[#This Row],[T E]]&gt;=11,"Small","Micro")))</f>
        <v>Medium</v>
      </c>
      <c r="K773" s="154" t="s">
        <v>1608</v>
      </c>
      <c r="L773" s="154">
        <v>80</v>
      </c>
      <c r="M773" s="157">
        <v>40</v>
      </c>
      <c r="N773" s="225">
        <f>Table113[[#This Row],[Small Holders
M]]+Table113[[#This Row],[Small Holder 
F]]</f>
        <v>120</v>
      </c>
      <c r="O773" s="159" t="s">
        <v>1070</v>
      </c>
    </row>
    <row r="774" spans="1:15" ht="16.5" customHeight="1" x14ac:dyDescent="0.5">
      <c r="A774" s="154" t="s">
        <v>1577</v>
      </c>
      <c r="B774" s="153">
        <v>773</v>
      </c>
      <c r="C774" s="155" t="s">
        <v>75</v>
      </c>
      <c r="D774" s="154" t="s">
        <v>1083</v>
      </c>
      <c r="E774" s="154">
        <v>2</v>
      </c>
      <c r="F774" s="154">
        <v>1</v>
      </c>
      <c r="G774" s="154">
        <v>15</v>
      </c>
      <c r="H774" s="154">
        <v>35</v>
      </c>
      <c r="I774" s="154">
        <f>SUM(Table113[[#This Row],[P E M]:[C E F]])</f>
        <v>53</v>
      </c>
      <c r="J774" s="154" t="str">
        <f>IF(Table113[[#This Row],[T E]]&gt;=101,"Large",IF(Table113[[#This Row],[T E]]&gt;=51,"Medium",IF(Table113[[#This Row],[T E]]&gt;=11,"Small","Micro")))</f>
        <v>Medium</v>
      </c>
      <c r="K774" s="154" t="s">
        <v>1168</v>
      </c>
      <c r="L774" s="154">
        <v>401</v>
      </c>
      <c r="M774" s="157">
        <v>606</v>
      </c>
      <c r="N774" s="154">
        <f>Table113[[#This Row],[Small Holders
M]]+Table113[[#This Row],[Small Holder 
F]]</f>
        <v>1007</v>
      </c>
      <c r="O774" s="159" t="s">
        <v>1070</v>
      </c>
    </row>
    <row r="775" spans="1:15" ht="16.5" customHeight="1" x14ac:dyDescent="0.5">
      <c r="A775" s="154" t="s">
        <v>1712</v>
      </c>
      <c r="B775" s="153">
        <v>774</v>
      </c>
      <c r="C775" s="155" t="s">
        <v>75</v>
      </c>
      <c r="D775" s="154" t="s">
        <v>1083</v>
      </c>
      <c r="E775" s="154">
        <v>4</v>
      </c>
      <c r="F775" s="154">
        <v>3</v>
      </c>
      <c r="G775" s="154">
        <v>15</v>
      </c>
      <c r="H775" s="154">
        <v>15</v>
      </c>
      <c r="I775" s="154">
        <f>SUM(Table113[[#This Row],[P E M]:[C E F]])</f>
        <v>37</v>
      </c>
      <c r="J775" s="154" t="str">
        <f>IF(Table113[[#This Row],[T E]]&gt;=101,"Large",IF(Table113[[#This Row],[T E]]&gt;=51,"Medium",IF(Table113[[#This Row],[T E]]&gt;=11,"Small","Micro")))</f>
        <v>Small</v>
      </c>
      <c r="K775" s="154" t="s">
        <v>1713</v>
      </c>
      <c r="L775" s="154">
        <v>35</v>
      </c>
      <c r="M775" s="157">
        <v>0</v>
      </c>
      <c r="N775" s="154">
        <f>Table113[[#This Row],[Small Holders
M]]+Table113[[#This Row],[Small Holder 
F]]</f>
        <v>35</v>
      </c>
      <c r="O775" s="159" t="s">
        <v>1070</v>
      </c>
    </row>
    <row r="776" spans="1:15" ht="16.5" customHeight="1" x14ac:dyDescent="0.5">
      <c r="A776" s="154" t="s">
        <v>1807</v>
      </c>
      <c r="B776" s="153">
        <v>775</v>
      </c>
      <c r="C776" s="155" t="s">
        <v>75</v>
      </c>
      <c r="D776" s="154" t="s">
        <v>1083</v>
      </c>
      <c r="E776" s="154">
        <v>4</v>
      </c>
      <c r="F776" s="154">
        <v>1</v>
      </c>
      <c r="G776" s="154">
        <v>10</v>
      </c>
      <c r="H776" s="154">
        <v>5</v>
      </c>
      <c r="I776" s="154">
        <f>SUM(Table113[[#This Row],[P E M]:[C E F]])</f>
        <v>20</v>
      </c>
      <c r="J776" s="154" t="str">
        <f>IF(Table113[[#This Row],[T E]]&gt;=101,"Large",IF(Table113[[#This Row],[T E]]&gt;=51,"Medium",IF(Table113[[#This Row],[T E]]&gt;=11,"Small","Micro")))</f>
        <v>Small</v>
      </c>
      <c r="K776" s="154" t="s">
        <v>1084</v>
      </c>
      <c r="L776" s="154">
        <v>108</v>
      </c>
      <c r="M776" s="157">
        <v>50</v>
      </c>
      <c r="N776" s="159">
        <f>Table113[[#This Row],[Small Holders
M]]+Table113[[#This Row],[Small Holder 
F]]</f>
        <v>158</v>
      </c>
      <c r="O776" s="159" t="s">
        <v>1070</v>
      </c>
    </row>
    <row r="777" spans="1:15" ht="16.5" customHeight="1" x14ac:dyDescent="0.5">
      <c r="A777" s="154" t="s">
        <v>1134</v>
      </c>
      <c r="B777" s="153">
        <v>776</v>
      </c>
      <c r="C777" s="155" t="s">
        <v>75</v>
      </c>
      <c r="D777" s="154" t="s">
        <v>1083</v>
      </c>
      <c r="E777" s="154">
        <v>10</v>
      </c>
      <c r="F777" s="154">
        <v>5</v>
      </c>
      <c r="G777" s="154"/>
      <c r="H777" s="154">
        <v>11</v>
      </c>
      <c r="I777" s="154">
        <f>SUM(Table113[[#This Row],[P E M]:[C E F]])</f>
        <v>26</v>
      </c>
      <c r="J777" s="154" t="str">
        <f>IF(Table113[[#This Row],[T E]]&gt;=101,"Large",IF(Table113[[#This Row],[T E]]&gt;=51,"Medium",IF(Table113[[#This Row],[T E]]&gt;=11,"Small","Micro")))</f>
        <v>Small</v>
      </c>
      <c r="K777" s="154" t="s">
        <v>1091</v>
      </c>
      <c r="L777" s="154">
        <v>400</v>
      </c>
      <c r="M777" s="157">
        <v>250</v>
      </c>
      <c r="N777" s="159">
        <f>Table113[[#This Row],[Small Holders
M]]+Table113[[#This Row],[Small Holder 
F]]</f>
        <v>650</v>
      </c>
      <c r="O777" s="159" t="s">
        <v>1070</v>
      </c>
    </row>
    <row r="778" spans="1:15" ht="16.5" customHeight="1" x14ac:dyDescent="0.5">
      <c r="A778" s="154" t="s">
        <v>2123</v>
      </c>
      <c r="B778" s="153">
        <v>777</v>
      </c>
      <c r="C778" s="155" t="s">
        <v>75</v>
      </c>
      <c r="D778" s="154" t="s">
        <v>1074</v>
      </c>
      <c r="E778" s="163">
        <v>173</v>
      </c>
      <c r="F778" s="163">
        <v>225</v>
      </c>
      <c r="G778" s="154">
        <v>0</v>
      </c>
      <c r="H778" s="154">
        <v>0</v>
      </c>
      <c r="I778" s="154">
        <f>SUM(Table113[[#This Row],[P E M]:[C E F]])</f>
        <v>398</v>
      </c>
      <c r="J778" s="161" t="str">
        <f>IF(Table113[[#This Row],[T E]]&gt;=101,"Large",IF(Table113[[#This Row],[T E]]&gt;=51,"Medium",IF(Table113[[#This Row],[T E]]&gt;=11,"Small","Micro")))</f>
        <v>Large</v>
      </c>
      <c r="K778" s="154" t="s">
        <v>1204</v>
      </c>
      <c r="L778" s="163">
        <v>173</v>
      </c>
      <c r="M778" s="235">
        <v>225</v>
      </c>
      <c r="N778" s="158">
        <f>Table113[[#This Row],[Small Holders
M]]+Table113[[#This Row],[Small Holder 
F]]</f>
        <v>398</v>
      </c>
      <c r="O778" s="159" t="s">
        <v>1066</v>
      </c>
    </row>
    <row r="779" spans="1:15" ht="16.5" customHeight="1" x14ac:dyDescent="0.5">
      <c r="A779" s="154" t="s">
        <v>2283</v>
      </c>
      <c r="B779" s="153">
        <v>778</v>
      </c>
      <c r="C779" s="155" t="s">
        <v>75</v>
      </c>
      <c r="D779" s="154" t="s">
        <v>1074</v>
      </c>
      <c r="E779" s="163">
        <v>155</v>
      </c>
      <c r="F779" s="163">
        <v>169</v>
      </c>
      <c r="G779" s="154">
        <v>0</v>
      </c>
      <c r="H779" s="154">
        <v>0</v>
      </c>
      <c r="I779" s="154">
        <f>SUM(Table113[[#This Row],[P E M]:[C E F]])</f>
        <v>324</v>
      </c>
      <c r="J779" s="161" t="str">
        <f>IF(Table113[[#This Row],[T E]]&gt;=101,"Large",IF(Table113[[#This Row],[T E]]&gt;=51,"Medium",IF(Table113[[#This Row],[T E]]&gt;=11,"Small","Micro")))</f>
        <v>Large</v>
      </c>
      <c r="K779" s="154" t="s">
        <v>1204</v>
      </c>
      <c r="L779" s="163">
        <v>155</v>
      </c>
      <c r="M779" s="235">
        <v>169</v>
      </c>
      <c r="N779" s="154">
        <f>Table113[[#This Row],[Small Holders
M]]+Table113[[#This Row],[Small Holder 
F]]</f>
        <v>324</v>
      </c>
      <c r="O779" s="159" t="s">
        <v>1066</v>
      </c>
    </row>
    <row r="780" spans="1:15" ht="16.5" customHeight="1" x14ac:dyDescent="0.5">
      <c r="A780" s="154" t="s">
        <v>2241</v>
      </c>
      <c r="B780" s="153">
        <v>779</v>
      </c>
      <c r="C780" s="155" t="s">
        <v>75</v>
      </c>
      <c r="D780" s="154" t="s">
        <v>1074</v>
      </c>
      <c r="E780" s="163">
        <v>10</v>
      </c>
      <c r="F780" s="163">
        <v>15</v>
      </c>
      <c r="G780" s="154">
        <v>0</v>
      </c>
      <c r="H780" s="154">
        <v>0</v>
      </c>
      <c r="I780" s="154">
        <f>SUM(Table113[[#This Row],[P E M]:[C E F]])</f>
        <v>25</v>
      </c>
      <c r="J780" s="161" t="str">
        <f>IF(Table113[[#This Row],[T E]]&gt;=101,"Large",IF(Table113[[#This Row],[T E]]&gt;=51,"Medium",IF(Table113[[#This Row],[T E]]&gt;=11,"Small","Micro")))</f>
        <v>Small</v>
      </c>
      <c r="K780" s="154" t="s">
        <v>1082</v>
      </c>
      <c r="L780" s="163">
        <v>10</v>
      </c>
      <c r="M780" s="235">
        <v>15</v>
      </c>
      <c r="N780" s="159">
        <f>Table113[[#This Row],[Small Holders
M]]+Table113[[#This Row],[Small Holder 
F]]</f>
        <v>25</v>
      </c>
      <c r="O780" s="159" t="s">
        <v>1066</v>
      </c>
    </row>
    <row r="781" spans="1:15" ht="16.5" customHeight="1" x14ac:dyDescent="0.5">
      <c r="A781" s="154" t="s">
        <v>2170</v>
      </c>
      <c r="B781" s="153">
        <v>780</v>
      </c>
      <c r="C781" s="155" t="s">
        <v>75</v>
      </c>
      <c r="D781" s="154" t="s">
        <v>1074</v>
      </c>
      <c r="E781" s="163">
        <v>12</v>
      </c>
      <c r="F781" s="163">
        <v>13</v>
      </c>
      <c r="G781" s="154">
        <v>0</v>
      </c>
      <c r="H781" s="154">
        <v>0</v>
      </c>
      <c r="I781" s="154">
        <f>SUM(Table113[[#This Row],[P E M]:[C E F]])</f>
        <v>25</v>
      </c>
      <c r="J781" s="161" t="str">
        <f>IF(Table113[[#This Row],[T E]]&gt;=101,"Large",IF(Table113[[#This Row],[T E]]&gt;=51,"Medium",IF(Table113[[#This Row],[T E]]&gt;=11,"Small","Micro")))</f>
        <v>Small</v>
      </c>
      <c r="K781" s="154" t="s">
        <v>1082</v>
      </c>
      <c r="L781" s="163">
        <v>12</v>
      </c>
      <c r="M781" s="235">
        <v>13</v>
      </c>
      <c r="N781" s="158">
        <f>Table113[[#This Row],[Small Holders
M]]+Table113[[#This Row],[Small Holder 
F]]</f>
        <v>25</v>
      </c>
      <c r="O781" s="159" t="s">
        <v>1066</v>
      </c>
    </row>
    <row r="782" spans="1:15" ht="16.5" customHeight="1" x14ac:dyDescent="0.5">
      <c r="A782" s="154" t="s">
        <v>2113</v>
      </c>
      <c r="B782" s="153">
        <v>781</v>
      </c>
      <c r="C782" s="155" t="s">
        <v>1094</v>
      </c>
      <c r="D782" s="154" t="s">
        <v>1074</v>
      </c>
      <c r="E782" s="163">
        <v>5</v>
      </c>
      <c r="F782" s="163">
        <v>20</v>
      </c>
      <c r="G782" s="154">
        <v>0</v>
      </c>
      <c r="H782" s="154">
        <v>0</v>
      </c>
      <c r="I782" s="154">
        <f>SUM(Table113[[#This Row],[P E M]:[C E F]])</f>
        <v>25</v>
      </c>
      <c r="J782" s="161" t="str">
        <f>IF(Table113[[#This Row],[T E]]&gt;=101,"Large",IF(Table113[[#This Row],[T E]]&gt;=51,"Medium",IF(Table113[[#This Row],[T E]]&gt;=11,"Small","Micro")))</f>
        <v>Small</v>
      </c>
      <c r="K782" s="154" t="s">
        <v>1082</v>
      </c>
      <c r="L782" s="163">
        <v>5</v>
      </c>
      <c r="M782" s="235">
        <v>20</v>
      </c>
      <c r="N782" s="157">
        <f>Table113[[#This Row],[Small Holders
M]]+Table113[[#This Row],[Small Holder 
F]]</f>
        <v>25</v>
      </c>
      <c r="O782" s="159" t="s">
        <v>1066</v>
      </c>
    </row>
    <row r="783" spans="1:15" ht="16.5" customHeight="1" x14ac:dyDescent="0.5">
      <c r="A783" s="154" t="s">
        <v>2219</v>
      </c>
      <c r="B783" s="153">
        <v>782</v>
      </c>
      <c r="C783" s="155" t="s">
        <v>75</v>
      </c>
      <c r="D783" s="154" t="s">
        <v>1074</v>
      </c>
      <c r="E783" s="163">
        <v>17</v>
      </c>
      <c r="F783" s="163">
        <v>8</v>
      </c>
      <c r="G783" s="154">
        <v>0</v>
      </c>
      <c r="H783" s="154">
        <v>0</v>
      </c>
      <c r="I783" s="154">
        <f>SUM(Table113[[#This Row],[P E M]:[C E F]])</f>
        <v>25</v>
      </c>
      <c r="J783" s="161" t="str">
        <f>IF(Table113[[#This Row],[T E]]&gt;=101,"Large",IF(Table113[[#This Row],[T E]]&gt;=51,"Medium",IF(Table113[[#This Row],[T E]]&gt;=11,"Small","Micro")))</f>
        <v>Small</v>
      </c>
      <c r="K783" s="154" t="s">
        <v>1082</v>
      </c>
      <c r="L783" s="163">
        <v>17</v>
      </c>
      <c r="M783" s="235">
        <v>8</v>
      </c>
      <c r="N783" s="158">
        <f>Table113[[#This Row],[Small Holders
M]]+Table113[[#This Row],[Small Holder 
F]]</f>
        <v>25</v>
      </c>
      <c r="O783" s="159" t="s">
        <v>1095</v>
      </c>
    </row>
    <row r="784" spans="1:15" ht="16.5" customHeight="1" x14ac:dyDescent="0.5">
      <c r="A784" s="154" t="s">
        <v>2110</v>
      </c>
      <c r="B784" s="153">
        <v>783</v>
      </c>
      <c r="C784" s="155" t="s">
        <v>75</v>
      </c>
      <c r="D784" s="154" t="s">
        <v>1074</v>
      </c>
      <c r="E784" s="163">
        <v>16</v>
      </c>
      <c r="F784" s="163">
        <v>9</v>
      </c>
      <c r="G784" s="154">
        <v>0</v>
      </c>
      <c r="H784" s="154">
        <v>0</v>
      </c>
      <c r="I784" s="154">
        <f>SUM(Table113[[#This Row],[P E M]:[C E F]])</f>
        <v>25</v>
      </c>
      <c r="J784" s="161" t="str">
        <f>IF(Table113[[#This Row],[T E]]&gt;=101,"Large",IF(Table113[[#This Row],[T E]]&gt;=51,"Medium",IF(Table113[[#This Row],[T E]]&gt;=11,"Small","Micro")))</f>
        <v>Small</v>
      </c>
      <c r="K784" s="154" t="s">
        <v>1082</v>
      </c>
      <c r="L784" s="163">
        <v>16</v>
      </c>
      <c r="M784" s="235">
        <v>9</v>
      </c>
      <c r="N784" s="157">
        <f>Table113[[#This Row],[Small Holders
M]]+Table113[[#This Row],[Small Holder 
F]]</f>
        <v>25</v>
      </c>
      <c r="O784" s="159" t="s">
        <v>1066</v>
      </c>
    </row>
    <row r="785" spans="1:15" ht="16.5" customHeight="1" x14ac:dyDescent="0.5">
      <c r="A785" s="154" t="s">
        <v>2092</v>
      </c>
      <c r="B785" s="153">
        <v>784</v>
      </c>
      <c r="C785" s="155" t="s">
        <v>75</v>
      </c>
      <c r="D785" s="154" t="s">
        <v>1074</v>
      </c>
      <c r="E785" s="163">
        <v>19</v>
      </c>
      <c r="F785" s="163">
        <v>6</v>
      </c>
      <c r="G785" s="154">
        <v>0</v>
      </c>
      <c r="H785" s="154">
        <v>0</v>
      </c>
      <c r="I785" s="154">
        <f>SUM(Table113[[#This Row],[P E M]:[C E F]])</f>
        <v>25</v>
      </c>
      <c r="J785" s="161" t="str">
        <f>IF(Table113[[#This Row],[T E]]&gt;=101,"Large",IF(Table113[[#This Row],[T E]]&gt;=51,"Medium",IF(Table113[[#This Row],[T E]]&gt;=11,"Small","Micro")))</f>
        <v>Small</v>
      </c>
      <c r="K785" s="154" t="s">
        <v>1082</v>
      </c>
      <c r="L785" s="163">
        <v>19</v>
      </c>
      <c r="M785" s="235">
        <v>6</v>
      </c>
      <c r="N785" s="159">
        <f>Table113[[#This Row],[Small Holders
M]]+Table113[[#This Row],[Small Holder 
F]]</f>
        <v>25</v>
      </c>
      <c r="O785" s="159" t="s">
        <v>1066</v>
      </c>
    </row>
    <row r="786" spans="1:15" ht="16.5" customHeight="1" x14ac:dyDescent="0.5">
      <c r="A786" s="154" t="s">
        <v>2221</v>
      </c>
      <c r="B786" s="153">
        <v>785</v>
      </c>
      <c r="C786" s="155" t="s">
        <v>1094</v>
      </c>
      <c r="D786" s="154" t="s">
        <v>1074</v>
      </c>
      <c r="E786" s="163">
        <v>3</v>
      </c>
      <c r="F786" s="163">
        <v>22</v>
      </c>
      <c r="G786" s="154">
        <v>0</v>
      </c>
      <c r="H786" s="154">
        <v>0</v>
      </c>
      <c r="I786" s="154">
        <f>SUM(Table113[[#This Row],[P E M]:[C E F]])</f>
        <v>25</v>
      </c>
      <c r="J786" s="161" t="str">
        <f>IF(Table113[[#This Row],[T E]]&gt;=101,"Large",IF(Table113[[#This Row],[T E]]&gt;=51,"Medium",IF(Table113[[#This Row],[T E]]&gt;=11,"Small","Micro")))</f>
        <v>Small</v>
      </c>
      <c r="K786" s="154" t="s">
        <v>1082</v>
      </c>
      <c r="L786" s="163">
        <v>3</v>
      </c>
      <c r="M786" s="235">
        <v>22</v>
      </c>
      <c r="N786" s="158">
        <f>Table113[[#This Row],[Small Holders
M]]+Table113[[#This Row],[Small Holder 
F]]</f>
        <v>25</v>
      </c>
      <c r="O786" s="159" t="s">
        <v>1066</v>
      </c>
    </row>
    <row r="787" spans="1:15" ht="16.5" customHeight="1" x14ac:dyDescent="0.5">
      <c r="A787" s="154" t="s">
        <v>1770</v>
      </c>
      <c r="B787" s="153">
        <v>786</v>
      </c>
      <c r="C787" s="155" t="s">
        <v>75</v>
      </c>
      <c r="D787" s="154" t="s">
        <v>1074</v>
      </c>
      <c r="E787" s="163">
        <v>18</v>
      </c>
      <c r="F787" s="163">
        <v>7</v>
      </c>
      <c r="G787" s="154">
        <v>0</v>
      </c>
      <c r="H787" s="154">
        <v>0</v>
      </c>
      <c r="I787" s="154">
        <f>SUM(Table113[[#This Row],[P E M]:[C E F]])</f>
        <v>25</v>
      </c>
      <c r="J787" s="161" t="str">
        <f>IF(Table113[[#This Row],[T E]]&gt;=101,"Large",IF(Table113[[#This Row],[T E]]&gt;=51,"Medium",IF(Table113[[#This Row],[T E]]&gt;=11,"Small","Micro")))</f>
        <v>Small</v>
      </c>
      <c r="K787" s="154" t="s">
        <v>1082</v>
      </c>
      <c r="L787" s="163">
        <v>18</v>
      </c>
      <c r="M787" s="235">
        <v>7</v>
      </c>
      <c r="N787" s="159">
        <f>Table113[[#This Row],[Small Holders
M]]+Table113[[#This Row],[Small Holder 
F]]</f>
        <v>25</v>
      </c>
      <c r="O787" s="159" t="s">
        <v>1066</v>
      </c>
    </row>
    <row r="788" spans="1:15" ht="16.5" customHeight="1" x14ac:dyDescent="0.5">
      <c r="A788" s="154" t="s">
        <v>2232</v>
      </c>
      <c r="B788" s="153">
        <v>787</v>
      </c>
      <c r="C788" s="155" t="s">
        <v>75</v>
      </c>
      <c r="D788" s="154" t="s">
        <v>1074</v>
      </c>
      <c r="E788" s="163">
        <v>18</v>
      </c>
      <c r="F788" s="163">
        <v>7</v>
      </c>
      <c r="G788" s="154">
        <v>0</v>
      </c>
      <c r="H788" s="154">
        <v>0</v>
      </c>
      <c r="I788" s="154">
        <f>SUM(Table113[[#This Row],[P E M]:[C E F]])</f>
        <v>25</v>
      </c>
      <c r="J788" s="161" t="str">
        <f>IF(Table113[[#This Row],[T E]]&gt;=101,"Large",IF(Table113[[#This Row],[T E]]&gt;=51,"Medium",IF(Table113[[#This Row],[T E]]&gt;=11,"Small","Micro")))</f>
        <v>Small</v>
      </c>
      <c r="K788" s="154" t="s">
        <v>1082</v>
      </c>
      <c r="L788" s="163">
        <v>18</v>
      </c>
      <c r="M788" s="235">
        <v>7</v>
      </c>
      <c r="N788" s="158">
        <f>Table113[[#This Row],[Small Holders
M]]+Table113[[#This Row],[Small Holder 
F]]</f>
        <v>25</v>
      </c>
      <c r="O788" s="159" t="s">
        <v>1066</v>
      </c>
    </row>
    <row r="789" spans="1:15" ht="16.5" customHeight="1" x14ac:dyDescent="0.5">
      <c r="A789" s="154" t="s">
        <v>2230</v>
      </c>
      <c r="B789" s="153">
        <v>788</v>
      </c>
      <c r="C789" s="155" t="s">
        <v>75</v>
      </c>
      <c r="D789" s="154" t="s">
        <v>1074</v>
      </c>
      <c r="E789" s="163">
        <v>14</v>
      </c>
      <c r="F789" s="163">
        <v>11</v>
      </c>
      <c r="G789" s="154">
        <v>0</v>
      </c>
      <c r="H789" s="154">
        <v>0</v>
      </c>
      <c r="I789" s="154">
        <f>SUM(Table113[[#This Row],[P E M]:[C E F]])</f>
        <v>25</v>
      </c>
      <c r="J789" s="161" t="str">
        <f>IF(Table113[[#This Row],[T E]]&gt;=101,"Large",IF(Table113[[#This Row],[T E]]&gt;=51,"Medium",IF(Table113[[#This Row],[T E]]&gt;=11,"Small","Micro")))</f>
        <v>Small</v>
      </c>
      <c r="K789" s="154" t="s">
        <v>1082</v>
      </c>
      <c r="L789" s="163">
        <v>14</v>
      </c>
      <c r="M789" s="235">
        <v>11</v>
      </c>
      <c r="N789" s="158">
        <f>Table113[[#This Row],[Small Holders
M]]+Table113[[#This Row],[Small Holder 
F]]</f>
        <v>25</v>
      </c>
      <c r="O789" s="159" t="s">
        <v>1066</v>
      </c>
    </row>
    <row r="790" spans="1:15" ht="16.5" customHeight="1" x14ac:dyDescent="0.5">
      <c r="A790" s="154" t="s">
        <v>1815</v>
      </c>
      <c r="B790" s="153">
        <v>789</v>
      </c>
      <c r="C790" s="155" t="s">
        <v>75</v>
      </c>
      <c r="D790" s="154" t="s">
        <v>1068</v>
      </c>
      <c r="E790" s="154">
        <v>11</v>
      </c>
      <c r="F790" s="154">
        <v>8</v>
      </c>
      <c r="G790" s="154"/>
      <c r="H790" s="154"/>
      <c r="I790" s="154">
        <f>SUM(Table113[[#This Row],[P E M]:[C E F]])</f>
        <v>19</v>
      </c>
      <c r="J790" s="161" t="str">
        <f>IF(Table113[[#This Row],[T E]]&gt;=101,"Large",IF(Table113[[#This Row],[T E]]&gt;=51,"Medium",IF(Table113[[#This Row],[T E]]&gt;=11,"Small","Micro")))</f>
        <v>Small</v>
      </c>
      <c r="K790" s="154" t="s">
        <v>1816</v>
      </c>
      <c r="L790" s="154">
        <v>11</v>
      </c>
      <c r="M790" s="157">
        <v>8</v>
      </c>
      <c r="N790" s="158">
        <f>Table113[[#This Row],[Small Holders
M]]+Table113[[#This Row],[Small Holder 
F]]</f>
        <v>19</v>
      </c>
      <c r="O790" s="159" t="s">
        <v>1095</v>
      </c>
    </row>
    <row r="791" spans="1:15" ht="16.5" customHeight="1" x14ac:dyDescent="0.5">
      <c r="A791" s="154" t="s">
        <v>1916</v>
      </c>
      <c r="B791" s="153">
        <v>790</v>
      </c>
      <c r="C791" s="155" t="s">
        <v>75</v>
      </c>
      <c r="D791" s="154" t="s">
        <v>1068</v>
      </c>
      <c r="E791" s="154">
        <v>6</v>
      </c>
      <c r="F791" s="154">
        <v>18</v>
      </c>
      <c r="G791" s="154"/>
      <c r="H791" s="154"/>
      <c r="I791" s="154">
        <f>SUM(Table113[[#This Row],[P E M]:[C E F]])</f>
        <v>24</v>
      </c>
      <c r="J791" s="161" t="str">
        <f>IF(Table113[[#This Row],[T E]]&gt;=101,"Large",IF(Table113[[#This Row],[T E]]&gt;=51,"Medium",IF(Table113[[#This Row],[T E]]&gt;=11,"Small","Micro")))</f>
        <v>Small</v>
      </c>
      <c r="K791" s="154" t="s">
        <v>1734</v>
      </c>
      <c r="L791" s="154">
        <v>6</v>
      </c>
      <c r="M791" s="157">
        <v>18</v>
      </c>
      <c r="N791" s="157">
        <f>Table113[[#This Row],[Small Holders
M]]+Table113[[#This Row],[Small Holder 
F]]</f>
        <v>24</v>
      </c>
      <c r="O791" s="159" t="s">
        <v>1095</v>
      </c>
    </row>
    <row r="792" spans="1:15" ht="16.5" customHeight="1" x14ac:dyDescent="0.5">
      <c r="A792" s="154" t="s">
        <v>1813</v>
      </c>
      <c r="B792" s="153">
        <v>791</v>
      </c>
      <c r="C792" s="155" t="s">
        <v>75</v>
      </c>
      <c r="D792" s="154" t="s">
        <v>1068</v>
      </c>
      <c r="E792" s="154">
        <v>17</v>
      </c>
      <c r="F792" s="154">
        <v>6</v>
      </c>
      <c r="G792" s="154"/>
      <c r="H792" s="154"/>
      <c r="I792" s="154">
        <f>SUM(Table113[[#This Row],[P E M]:[C E F]])</f>
        <v>23</v>
      </c>
      <c r="J792" s="161" t="str">
        <f>IF(Table113[[#This Row],[T E]]&gt;=101,"Large",IF(Table113[[#This Row],[T E]]&gt;=51,"Medium",IF(Table113[[#This Row],[T E]]&gt;=11,"Small","Micro")))</f>
        <v>Small</v>
      </c>
      <c r="K792" s="154" t="s">
        <v>1814</v>
      </c>
      <c r="L792" s="154">
        <v>17</v>
      </c>
      <c r="M792" s="157">
        <v>6</v>
      </c>
      <c r="N792" s="158">
        <f>Table113[[#This Row],[Small Holders
M]]+Table113[[#This Row],[Small Holder 
F]]</f>
        <v>23</v>
      </c>
      <c r="O792" s="159" t="s">
        <v>1066</v>
      </c>
    </row>
    <row r="793" spans="1:15" ht="16.5" customHeight="1" x14ac:dyDescent="0.5">
      <c r="A793" s="154" t="s">
        <v>1810</v>
      </c>
      <c r="B793" s="153">
        <v>792</v>
      </c>
      <c r="C793" s="155" t="s">
        <v>75</v>
      </c>
      <c r="D793" s="154" t="s">
        <v>1068</v>
      </c>
      <c r="E793" s="154">
        <v>13</v>
      </c>
      <c r="F793" s="154">
        <v>5</v>
      </c>
      <c r="G793" s="154"/>
      <c r="H793" s="154"/>
      <c r="I793" s="154">
        <f>SUM(Table113[[#This Row],[P E M]:[C E F]])</f>
        <v>18</v>
      </c>
      <c r="J793" s="161" t="str">
        <f>IF(Table113[[#This Row],[T E]]&gt;=101,"Large",IF(Table113[[#This Row],[T E]]&gt;=51,"Medium",IF(Table113[[#This Row],[T E]]&gt;=11,"Small","Micro")))</f>
        <v>Small</v>
      </c>
      <c r="K793" s="154" t="s">
        <v>1811</v>
      </c>
      <c r="L793" s="154">
        <v>13</v>
      </c>
      <c r="M793" s="157">
        <v>5</v>
      </c>
      <c r="N793" s="158">
        <f>Table113[[#This Row],[Small Holders
M]]+Table113[[#This Row],[Small Holder 
F]]</f>
        <v>18</v>
      </c>
      <c r="O793" s="159" t="s">
        <v>1066</v>
      </c>
    </row>
    <row r="794" spans="1:15" ht="16.5" customHeight="1" x14ac:dyDescent="0.5">
      <c r="A794" s="154" t="s">
        <v>1735</v>
      </c>
      <c r="B794" s="153">
        <v>793</v>
      </c>
      <c r="C794" s="155" t="s">
        <v>75</v>
      </c>
      <c r="D794" s="154" t="s">
        <v>1068</v>
      </c>
      <c r="E794" s="154">
        <v>12</v>
      </c>
      <c r="F794" s="154">
        <v>7</v>
      </c>
      <c r="G794" s="154"/>
      <c r="H794" s="154"/>
      <c r="I794" s="154">
        <f>SUM(Table113[[#This Row],[P E M]:[C E F]])</f>
        <v>19</v>
      </c>
      <c r="J794" s="161" t="str">
        <f>IF(Table113[[#This Row],[T E]]&gt;=101,"Large",IF(Table113[[#This Row],[T E]]&gt;=51,"Medium",IF(Table113[[#This Row],[T E]]&gt;=11,"Small","Micro")))</f>
        <v>Small</v>
      </c>
      <c r="K794" s="154" t="s">
        <v>1736</v>
      </c>
      <c r="L794" s="154">
        <v>12</v>
      </c>
      <c r="M794" s="157">
        <v>7</v>
      </c>
      <c r="N794" s="158">
        <f>Table113[[#This Row],[Small Holders
M]]+Table113[[#This Row],[Small Holder 
F]]</f>
        <v>19</v>
      </c>
      <c r="O794" s="159" t="s">
        <v>1095</v>
      </c>
    </row>
    <row r="795" spans="1:15" ht="16.5" customHeight="1" x14ac:dyDescent="0.5">
      <c r="A795" s="154" t="s">
        <v>1733</v>
      </c>
      <c r="B795" s="153">
        <v>794</v>
      </c>
      <c r="C795" s="155" t="s">
        <v>75</v>
      </c>
      <c r="D795" s="154" t="s">
        <v>1068</v>
      </c>
      <c r="E795" s="154">
        <v>8</v>
      </c>
      <c r="F795" s="154">
        <v>23</v>
      </c>
      <c r="G795" s="154"/>
      <c r="H795" s="154"/>
      <c r="I795" s="154">
        <f>SUM(Table113[[#This Row],[P E M]:[C E F]])</f>
        <v>31</v>
      </c>
      <c r="J795" s="161" t="str">
        <f>IF(Table113[[#This Row],[T E]]&gt;=101,"Large",IF(Table113[[#This Row],[T E]]&gt;=51,"Medium",IF(Table113[[#This Row],[T E]]&gt;=11,"Small","Micro")))</f>
        <v>Small</v>
      </c>
      <c r="K795" s="154" t="s">
        <v>1734</v>
      </c>
      <c r="L795" s="154">
        <v>8</v>
      </c>
      <c r="M795" s="157">
        <v>23</v>
      </c>
      <c r="N795" s="159">
        <f>Table113[[#This Row],[Small Holders
M]]+Table113[[#This Row],[Small Holder 
F]]</f>
        <v>31</v>
      </c>
      <c r="O795" s="159" t="s">
        <v>1095</v>
      </c>
    </row>
    <row r="796" spans="1:15" ht="16.5" customHeight="1" x14ac:dyDescent="0.5">
      <c r="A796" s="154" t="s">
        <v>1147</v>
      </c>
      <c r="B796" s="153">
        <v>795</v>
      </c>
      <c r="C796" s="155" t="s">
        <v>1094</v>
      </c>
      <c r="D796" s="154" t="s">
        <v>1083</v>
      </c>
      <c r="E796" s="154">
        <v>9</v>
      </c>
      <c r="F796" s="154">
        <v>80</v>
      </c>
      <c r="G796" s="154">
        <v>0</v>
      </c>
      <c r="H796" s="154">
        <v>0</v>
      </c>
      <c r="I796" s="154">
        <f>SUM(Table113[[#This Row],[P E M]:[C E F]])</f>
        <v>89</v>
      </c>
      <c r="J796" s="161" t="str">
        <f>IF(Table113[[#This Row],[T E]]&gt;=101,"Large",IF(Table113[[#This Row],[T E]]&gt;=51,"Medium",IF(Table113[[#This Row],[T E]]&gt;=11,"Small","Micro")))</f>
        <v>Medium</v>
      </c>
      <c r="K796" s="154"/>
      <c r="L796" s="154">
        <v>9</v>
      </c>
      <c r="M796" s="157">
        <v>80</v>
      </c>
      <c r="N796" s="158">
        <f>Table113[[#This Row],[Small Holders
M]]+Table113[[#This Row],[Small Holder 
F]]</f>
        <v>89</v>
      </c>
      <c r="O796" s="159" t="s">
        <v>1095</v>
      </c>
    </row>
    <row r="797" spans="1:15" ht="16.5" customHeight="1" x14ac:dyDescent="0.5">
      <c r="A797" s="154" t="s">
        <v>2287</v>
      </c>
      <c r="B797" s="153">
        <v>796</v>
      </c>
      <c r="C797" s="155" t="s">
        <v>1094</v>
      </c>
      <c r="D797" s="154" t="s">
        <v>1083</v>
      </c>
      <c r="E797" s="154">
        <v>13</v>
      </c>
      <c r="F797" s="154">
        <v>66</v>
      </c>
      <c r="G797" s="154">
        <v>0</v>
      </c>
      <c r="H797" s="154">
        <v>0</v>
      </c>
      <c r="I797" s="154">
        <f>SUM(Table113[[#This Row],[P E M]:[C E F]])</f>
        <v>79</v>
      </c>
      <c r="J797" s="161" t="str">
        <f>IF(Table113[[#This Row],[T E]]&gt;=101,"Large",IF(Table113[[#This Row],[T E]]&gt;=51,"Medium",IF(Table113[[#This Row],[T E]]&gt;=11,"Small","Micro")))</f>
        <v>Medium</v>
      </c>
      <c r="K797" s="154"/>
      <c r="L797" s="154">
        <v>13</v>
      </c>
      <c r="M797" s="157">
        <v>66</v>
      </c>
      <c r="N797" s="158">
        <f>Table113[[#This Row],[Small Holders
M]]+Table113[[#This Row],[Small Holder 
F]]</f>
        <v>79</v>
      </c>
      <c r="O797" s="159" t="s">
        <v>1095</v>
      </c>
    </row>
    <row r="798" spans="1:15" ht="16.5" customHeight="1" x14ac:dyDescent="0.5">
      <c r="A798" s="154" t="s">
        <v>2265</v>
      </c>
      <c r="B798" s="153">
        <v>797</v>
      </c>
      <c r="C798" s="155" t="s">
        <v>1094</v>
      </c>
      <c r="D798" s="154" t="s">
        <v>1083</v>
      </c>
      <c r="E798" s="154">
        <v>14</v>
      </c>
      <c r="F798" s="154">
        <v>85</v>
      </c>
      <c r="G798" s="154">
        <v>0</v>
      </c>
      <c r="H798" s="154">
        <v>0</v>
      </c>
      <c r="I798" s="154">
        <f>SUM(Table113[[#This Row],[P E M]:[C E F]])</f>
        <v>99</v>
      </c>
      <c r="J798" s="161" t="str">
        <f>IF(Table113[[#This Row],[T E]]&gt;=101,"Large",IF(Table113[[#This Row],[T E]]&gt;=51,"Medium",IF(Table113[[#This Row],[T E]]&gt;=11,"Small","Micro")))</f>
        <v>Medium</v>
      </c>
      <c r="K798" s="154"/>
      <c r="L798" s="154">
        <v>14</v>
      </c>
      <c r="M798" s="157">
        <v>85</v>
      </c>
      <c r="N798" s="158">
        <f>Table113[[#This Row],[Small Holders
M]]+Table113[[#This Row],[Small Holder 
F]]</f>
        <v>99</v>
      </c>
      <c r="O798" s="159" t="s">
        <v>1095</v>
      </c>
    </row>
    <row r="799" spans="1:15" ht="16.5" customHeight="1" x14ac:dyDescent="0.5">
      <c r="A799" s="154" t="s">
        <v>2253</v>
      </c>
      <c r="B799" s="153">
        <v>798</v>
      </c>
      <c r="C799" s="155" t="s">
        <v>1094</v>
      </c>
      <c r="D799" s="154" t="s">
        <v>1083</v>
      </c>
      <c r="E799" s="154">
        <v>18</v>
      </c>
      <c r="F799" s="154">
        <v>205</v>
      </c>
      <c r="G799" s="154">
        <v>0</v>
      </c>
      <c r="H799" s="154">
        <v>0</v>
      </c>
      <c r="I799" s="154">
        <f>SUM(Table113[[#This Row],[P E M]:[C E F]])</f>
        <v>223</v>
      </c>
      <c r="J799" s="161" t="str">
        <f>IF(Table113[[#This Row],[T E]]&gt;=101,"Large",IF(Table113[[#This Row],[T E]]&gt;=51,"Medium",IF(Table113[[#This Row],[T E]]&gt;=11,"Small","Micro")))</f>
        <v>Large</v>
      </c>
      <c r="K799" s="154"/>
      <c r="L799" s="154">
        <v>18</v>
      </c>
      <c r="M799" s="157">
        <v>205</v>
      </c>
      <c r="N799" s="158">
        <f>Table113[[#This Row],[Small Holders
M]]+Table113[[#This Row],[Small Holder 
F]]</f>
        <v>223</v>
      </c>
      <c r="O799" s="159" t="s">
        <v>1095</v>
      </c>
    </row>
    <row r="800" spans="1:15" ht="16.5" customHeight="1" x14ac:dyDescent="0.5">
      <c r="A800" s="154" t="s">
        <v>2240</v>
      </c>
      <c r="B800" s="153">
        <v>799</v>
      </c>
      <c r="C800" s="155" t="s">
        <v>1094</v>
      </c>
      <c r="D800" s="154" t="s">
        <v>1083</v>
      </c>
      <c r="E800" s="154">
        <v>14</v>
      </c>
      <c r="F800" s="154">
        <v>150</v>
      </c>
      <c r="G800" s="154">
        <v>0</v>
      </c>
      <c r="H800" s="154">
        <v>0</v>
      </c>
      <c r="I800" s="154">
        <f>SUM(Table113[[#This Row],[P E M]:[C E F]])</f>
        <v>164</v>
      </c>
      <c r="J800" s="161" t="str">
        <f>IF(Table113[[#This Row],[T E]]&gt;=101,"Large",IF(Table113[[#This Row],[T E]]&gt;=51,"Medium",IF(Table113[[#This Row],[T E]]&gt;=11,"Small","Micro")))</f>
        <v>Large</v>
      </c>
      <c r="K800" s="154"/>
      <c r="L800" s="154">
        <v>14</v>
      </c>
      <c r="M800" s="157">
        <v>150</v>
      </c>
      <c r="N800" s="159">
        <f>Table113[[#This Row],[Small Holders
M]]+Table113[[#This Row],[Small Holder 
F]]</f>
        <v>164</v>
      </c>
      <c r="O800" s="159" t="s">
        <v>1095</v>
      </c>
    </row>
    <row r="801" spans="1:15" ht="16.5" customHeight="1" x14ac:dyDescent="0.5">
      <c r="A801" s="154" t="s">
        <v>2184</v>
      </c>
      <c r="B801" s="153">
        <v>800</v>
      </c>
      <c r="C801" s="155" t="s">
        <v>1094</v>
      </c>
      <c r="D801" s="154" t="s">
        <v>1083</v>
      </c>
      <c r="E801" s="154">
        <v>17</v>
      </c>
      <c r="F801" s="154">
        <v>95</v>
      </c>
      <c r="G801" s="154">
        <v>0</v>
      </c>
      <c r="H801" s="154">
        <v>0</v>
      </c>
      <c r="I801" s="154">
        <f>SUM(Table113[[#This Row],[P E M]:[C E F]])</f>
        <v>112</v>
      </c>
      <c r="J801" s="161" t="str">
        <f>IF(Table113[[#This Row],[T E]]&gt;=101,"Large",IF(Table113[[#This Row],[T E]]&gt;=51,"Medium",IF(Table113[[#This Row],[T E]]&gt;=11,"Small","Micro")))</f>
        <v>Large</v>
      </c>
      <c r="K801" s="154"/>
      <c r="L801" s="154">
        <v>17</v>
      </c>
      <c r="M801" s="157">
        <v>95</v>
      </c>
      <c r="N801" s="158">
        <f>Table113[[#This Row],[Small Holders
M]]+Table113[[#This Row],[Small Holder 
F]]</f>
        <v>112</v>
      </c>
      <c r="O801" s="159" t="s">
        <v>1095</v>
      </c>
    </row>
    <row r="802" spans="1:15" ht="16.5" customHeight="1" x14ac:dyDescent="0.5">
      <c r="A802" s="154" t="s">
        <v>1980</v>
      </c>
      <c r="B802" s="153">
        <v>801</v>
      </c>
      <c r="C802" s="155" t="s">
        <v>75</v>
      </c>
      <c r="D802" s="154" t="s">
        <v>1083</v>
      </c>
      <c r="E802" s="154">
        <v>14</v>
      </c>
      <c r="F802" s="154">
        <v>5</v>
      </c>
      <c r="G802" s="154">
        <v>0</v>
      </c>
      <c r="H802" s="154">
        <v>0</v>
      </c>
      <c r="I802" s="154">
        <f>SUM(Table113[[#This Row],[P E M]:[C E F]])</f>
        <v>19</v>
      </c>
      <c r="J802" s="161" t="str">
        <f>IF(Table113[[#This Row],[T E]]&gt;=101,"Large",IF(Table113[[#This Row],[T E]]&gt;=51,"Medium",IF(Table113[[#This Row],[T E]]&gt;=11,"Small","Micro")))</f>
        <v>Small</v>
      </c>
      <c r="K802" s="154"/>
      <c r="L802" s="154">
        <v>14</v>
      </c>
      <c r="M802" s="157">
        <v>5</v>
      </c>
      <c r="N802" s="158">
        <f>Table113[[#This Row],[Small Holders
M]]+Table113[[#This Row],[Small Holder 
F]]</f>
        <v>19</v>
      </c>
      <c r="O802" s="159" t="s">
        <v>1070</v>
      </c>
    </row>
    <row r="803" spans="1:15" ht="16.5" customHeight="1" x14ac:dyDescent="0.5">
      <c r="A803" s="154" t="s">
        <v>1904</v>
      </c>
      <c r="B803" s="153">
        <v>802</v>
      </c>
      <c r="C803" s="155" t="s">
        <v>1094</v>
      </c>
      <c r="D803" s="154" t="s">
        <v>1083</v>
      </c>
      <c r="E803" s="154">
        <v>15</v>
      </c>
      <c r="F803" s="154">
        <v>100</v>
      </c>
      <c r="G803" s="154">
        <v>0</v>
      </c>
      <c r="H803" s="154">
        <v>0</v>
      </c>
      <c r="I803" s="154">
        <f>SUM(Table113[[#This Row],[P E M]:[C E F]])</f>
        <v>115</v>
      </c>
      <c r="J803" s="161" t="str">
        <f>IF(Table113[[#This Row],[T E]]&gt;=101,"Large",IF(Table113[[#This Row],[T E]]&gt;=51,"Medium",IF(Table113[[#This Row],[T E]]&gt;=11,"Small","Micro")))</f>
        <v>Large</v>
      </c>
      <c r="K803" s="154"/>
      <c r="L803" s="154">
        <v>15</v>
      </c>
      <c r="M803" s="157">
        <v>100</v>
      </c>
      <c r="N803" s="158">
        <f>Table113[[#This Row],[Small Holders
M]]+Table113[[#This Row],[Small Holder 
F]]</f>
        <v>115</v>
      </c>
      <c r="O803" s="159" t="s">
        <v>1095</v>
      </c>
    </row>
    <row r="804" spans="1:15" ht="16.5" customHeight="1" x14ac:dyDescent="0.5">
      <c r="A804" s="154" t="s">
        <v>1541</v>
      </c>
      <c r="B804" s="153">
        <v>803</v>
      </c>
      <c r="C804" s="155" t="s">
        <v>1094</v>
      </c>
      <c r="D804" s="154" t="s">
        <v>1083</v>
      </c>
      <c r="E804" s="154">
        <v>17</v>
      </c>
      <c r="F804" s="154">
        <v>82</v>
      </c>
      <c r="G804" s="154">
        <v>0</v>
      </c>
      <c r="H804" s="154">
        <v>0</v>
      </c>
      <c r="I804" s="154">
        <f>SUM(Table113[[#This Row],[P E M]:[C E F]])</f>
        <v>99</v>
      </c>
      <c r="J804" s="161" t="str">
        <f>IF(Table113[[#This Row],[T E]]&gt;=101,"Large",IF(Table113[[#This Row],[T E]]&gt;=51,"Medium",IF(Table113[[#This Row],[T E]]&gt;=11,"Small","Micro")))</f>
        <v>Medium</v>
      </c>
      <c r="K804" s="154"/>
      <c r="L804" s="154">
        <v>17</v>
      </c>
      <c r="M804" s="157">
        <v>82</v>
      </c>
      <c r="N804" s="158">
        <f>Table113[[#This Row],[Small Holders
M]]+Table113[[#This Row],[Small Holder 
F]]</f>
        <v>99</v>
      </c>
      <c r="O804" s="159" t="s">
        <v>1095</v>
      </c>
    </row>
    <row r="805" spans="1:15" ht="16.5" customHeight="1" x14ac:dyDescent="0.5">
      <c r="A805" s="154" t="s">
        <v>1338</v>
      </c>
      <c r="B805" s="153">
        <v>804</v>
      </c>
      <c r="C805" s="155" t="s">
        <v>1094</v>
      </c>
      <c r="D805" s="154" t="s">
        <v>1083</v>
      </c>
      <c r="E805" s="154">
        <v>5</v>
      </c>
      <c r="F805" s="154">
        <v>75</v>
      </c>
      <c r="G805" s="154">
        <v>0</v>
      </c>
      <c r="H805" s="154">
        <v>0</v>
      </c>
      <c r="I805" s="154">
        <f>SUM(Table113[[#This Row],[P E M]:[C E F]])</f>
        <v>80</v>
      </c>
      <c r="J805" s="161" t="str">
        <f>IF(Table113[[#This Row],[T E]]&gt;=101,"Large",IF(Table113[[#This Row],[T E]]&gt;=51,"Medium",IF(Table113[[#This Row],[T E]]&gt;=11,"Small","Micro")))</f>
        <v>Medium</v>
      </c>
      <c r="K805" s="154"/>
      <c r="L805" s="154">
        <v>5</v>
      </c>
      <c r="M805" s="157">
        <v>75</v>
      </c>
      <c r="N805" s="158">
        <f>Table113[[#This Row],[Small Holders
M]]+Table113[[#This Row],[Small Holder 
F]]</f>
        <v>80</v>
      </c>
      <c r="O805" s="159" t="s">
        <v>1095</v>
      </c>
    </row>
    <row r="806" spans="1:15" ht="16.5" customHeight="1" x14ac:dyDescent="0.5">
      <c r="A806" s="154" t="s">
        <v>1256</v>
      </c>
      <c r="B806" s="153">
        <v>805</v>
      </c>
      <c r="C806" s="155" t="s">
        <v>1094</v>
      </c>
      <c r="D806" s="154" t="s">
        <v>1083</v>
      </c>
      <c r="E806" s="154">
        <v>8</v>
      </c>
      <c r="F806" s="154">
        <v>74</v>
      </c>
      <c r="G806" s="154">
        <v>0</v>
      </c>
      <c r="H806" s="154">
        <v>0</v>
      </c>
      <c r="I806" s="154">
        <f>SUM(Table113[[#This Row],[P E M]:[C E F]])</f>
        <v>82</v>
      </c>
      <c r="J806" s="161" t="str">
        <f>IF(Table113[[#This Row],[T E]]&gt;=101,"Large",IF(Table113[[#This Row],[T E]]&gt;=51,"Medium",IF(Table113[[#This Row],[T E]]&gt;=11,"Small","Micro")))</f>
        <v>Medium</v>
      </c>
      <c r="K806" s="154"/>
      <c r="L806" s="154">
        <v>8</v>
      </c>
      <c r="M806" s="157">
        <v>74</v>
      </c>
      <c r="N806" s="159">
        <f>Table113[[#This Row],[Small Holders
M]]+Table113[[#This Row],[Small Holder 
F]]</f>
        <v>82</v>
      </c>
      <c r="O806" s="159" t="s">
        <v>1095</v>
      </c>
    </row>
    <row r="807" spans="1:15" ht="16.5" customHeight="1" x14ac:dyDescent="0.5">
      <c r="A807" s="154" t="s">
        <v>1237</v>
      </c>
      <c r="B807" s="153">
        <v>806</v>
      </c>
      <c r="C807" s="155" t="s">
        <v>1094</v>
      </c>
      <c r="D807" s="154" t="s">
        <v>1068</v>
      </c>
      <c r="E807" s="154">
        <v>6</v>
      </c>
      <c r="F807" s="154">
        <v>100</v>
      </c>
      <c r="G807" s="154">
        <v>0</v>
      </c>
      <c r="H807" s="154">
        <v>0</v>
      </c>
      <c r="I807" s="154">
        <f>SUM(Table113[[#This Row],[P E M]:[C E F]])</f>
        <v>106</v>
      </c>
      <c r="J807" s="161" t="str">
        <f>IF(Table113[[#This Row],[T E]]&gt;=101,"Large",IF(Table113[[#This Row],[T E]]&gt;=51,"Medium",IF(Table113[[#This Row],[T E]]&gt;=11,"Small","Micro")))</f>
        <v>Large</v>
      </c>
      <c r="K807" s="154"/>
      <c r="L807" s="154">
        <v>6</v>
      </c>
      <c r="M807" s="157">
        <v>100</v>
      </c>
      <c r="N807" s="157">
        <f>Table113[[#This Row],[Small Holders
M]]+Table113[[#This Row],[Small Holder 
F]]</f>
        <v>106</v>
      </c>
      <c r="O807" s="159" t="s">
        <v>1095</v>
      </c>
    </row>
    <row r="808" spans="1:15" ht="16.5" customHeight="1" x14ac:dyDescent="0.5">
      <c r="A808" s="154" t="s">
        <v>1248</v>
      </c>
      <c r="B808" s="153">
        <v>807</v>
      </c>
      <c r="C808" s="155" t="s">
        <v>75</v>
      </c>
      <c r="D808" s="154" t="s">
        <v>1074</v>
      </c>
      <c r="E808" s="154">
        <v>31</v>
      </c>
      <c r="F808" s="154">
        <v>13</v>
      </c>
      <c r="G808" s="154"/>
      <c r="H808" s="154"/>
      <c r="I808" s="154">
        <f>SUM(Table113[[#This Row],[P E M]:[C E F]])</f>
        <v>44</v>
      </c>
      <c r="J808" s="161" t="str">
        <f>IF(Table113[[#This Row],[T E]]&gt;=101,"Large",IF(Table113[[#This Row],[T E]]&gt;=51,"Medium",IF(Table113[[#This Row],[T E]]&gt;=11,"Small","Micro")))</f>
        <v>Small</v>
      </c>
      <c r="K808" s="154" t="s">
        <v>1204</v>
      </c>
      <c r="L808" s="154">
        <v>31</v>
      </c>
      <c r="M808" s="157">
        <v>13</v>
      </c>
      <c r="N808" s="158">
        <f>Table113[[#This Row],[Small Holders
M]]+Table113[[#This Row],[Small Holder 
F]]</f>
        <v>44</v>
      </c>
      <c r="O808" s="159" t="s">
        <v>1066</v>
      </c>
    </row>
    <row r="809" spans="1:15" ht="16.5" customHeight="1" x14ac:dyDescent="0.5">
      <c r="A809" s="154" t="s">
        <v>1422</v>
      </c>
      <c r="B809" s="153">
        <v>808</v>
      </c>
      <c r="C809" s="155" t="s">
        <v>75</v>
      </c>
      <c r="D809" s="154" t="s">
        <v>1074</v>
      </c>
      <c r="E809" s="154">
        <v>19</v>
      </c>
      <c r="F809" s="154">
        <v>11</v>
      </c>
      <c r="G809" s="154"/>
      <c r="H809" s="154"/>
      <c r="I809" s="154">
        <f>SUM(Table113[[#This Row],[P E M]:[C E F]])</f>
        <v>30</v>
      </c>
      <c r="J809" s="161" t="str">
        <f>IF(Table113[[#This Row],[T E]]&gt;=101,"Large",IF(Table113[[#This Row],[T E]]&gt;=51,"Medium",IF(Table113[[#This Row],[T E]]&gt;=11,"Small","Micro")))</f>
        <v>Small</v>
      </c>
      <c r="K809" s="154" t="s">
        <v>1153</v>
      </c>
      <c r="L809" s="154">
        <v>19</v>
      </c>
      <c r="M809" s="157">
        <v>11</v>
      </c>
      <c r="N809" s="159">
        <f>Table113[[#This Row],[Small Holders
M]]+Table113[[#This Row],[Small Holder 
F]]</f>
        <v>30</v>
      </c>
      <c r="O809" s="159" t="s">
        <v>1066</v>
      </c>
    </row>
    <row r="810" spans="1:15" ht="16.5" customHeight="1" x14ac:dyDescent="0.5">
      <c r="A810" s="154" t="s">
        <v>1453</v>
      </c>
      <c r="B810" s="153">
        <v>809</v>
      </c>
      <c r="C810" s="155" t="s">
        <v>75</v>
      </c>
      <c r="D810" s="154" t="s">
        <v>1074</v>
      </c>
      <c r="E810" s="154">
        <v>57</v>
      </c>
      <c r="F810" s="154">
        <v>13</v>
      </c>
      <c r="G810" s="154"/>
      <c r="H810" s="154"/>
      <c r="I810" s="154">
        <f>SUM(Table113[[#This Row],[P E M]:[C E F]])</f>
        <v>70</v>
      </c>
      <c r="J810" s="161" t="str">
        <f>IF(Table113[[#This Row],[T E]]&gt;=101,"Large",IF(Table113[[#This Row],[T E]]&gt;=51,"Medium",IF(Table113[[#This Row],[T E]]&gt;=11,"Small","Micro")))</f>
        <v>Medium</v>
      </c>
      <c r="K810" s="154" t="s">
        <v>1454</v>
      </c>
      <c r="L810" s="154">
        <v>57</v>
      </c>
      <c r="M810" s="157">
        <v>13</v>
      </c>
      <c r="N810" s="158">
        <f>Table113[[#This Row],[Small Holders
M]]+Table113[[#This Row],[Small Holder 
F]]</f>
        <v>70</v>
      </c>
      <c r="O810" s="159" t="s">
        <v>1066</v>
      </c>
    </row>
    <row r="811" spans="1:15" ht="16.5" customHeight="1" x14ac:dyDescent="0.5">
      <c r="A811" s="154" t="s">
        <v>1464</v>
      </c>
      <c r="B811" s="153">
        <v>810</v>
      </c>
      <c r="C811" s="155" t="s">
        <v>75</v>
      </c>
      <c r="D811" s="154" t="s">
        <v>1074</v>
      </c>
      <c r="E811" s="154">
        <v>43</v>
      </c>
      <c r="F811" s="154">
        <v>17</v>
      </c>
      <c r="G811" s="154"/>
      <c r="H811" s="154"/>
      <c r="I811" s="154">
        <f>SUM(Table113[[#This Row],[P E M]:[C E F]])</f>
        <v>60</v>
      </c>
      <c r="J811" s="161" t="str">
        <f>IF(Table113[[#This Row],[T E]]&gt;=101,"Large",IF(Table113[[#This Row],[T E]]&gt;=51,"Medium",IF(Table113[[#This Row],[T E]]&gt;=11,"Small","Micro")))</f>
        <v>Medium</v>
      </c>
      <c r="K811" s="154" t="s">
        <v>1454</v>
      </c>
      <c r="L811" s="154">
        <v>43</v>
      </c>
      <c r="M811" s="157">
        <v>17</v>
      </c>
      <c r="N811" s="159">
        <f>Table113[[#This Row],[Small Holders
M]]+Table113[[#This Row],[Small Holder 
F]]</f>
        <v>60</v>
      </c>
      <c r="O811" s="159" t="s">
        <v>1066</v>
      </c>
    </row>
    <row r="812" spans="1:15" ht="16.5" customHeight="1" x14ac:dyDescent="0.5">
      <c r="A812" s="154" t="s">
        <v>1478</v>
      </c>
      <c r="B812" s="153">
        <v>811</v>
      </c>
      <c r="C812" s="155" t="s">
        <v>75</v>
      </c>
      <c r="D812" s="154" t="s">
        <v>1074</v>
      </c>
      <c r="E812" s="154">
        <v>41</v>
      </c>
      <c r="F812" s="154">
        <v>23</v>
      </c>
      <c r="G812" s="154"/>
      <c r="H812" s="154"/>
      <c r="I812" s="154">
        <f>SUM(Table113[[#This Row],[P E M]:[C E F]])</f>
        <v>64</v>
      </c>
      <c r="J812" s="161" t="str">
        <f>IF(Table113[[#This Row],[T E]]&gt;=101,"Large",IF(Table113[[#This Row],[T E]]&gt;=51,"Medium",IF(Table113[[#This Row],[T E]]&gt;=11,"Small","Micro")))</f>
        <v>Medium</v>
      </c>
      <c r="K812" s="154" t="s">
        <v>1204</v>
      </c>
      <c r="L812" s="154">
        <v>41</v>
      </c>
      <c r="M812" s="157">
        <v>23</v>
      </c>
      <c r="N812" s="158">
        <f>Table113[[#This Row],[Small Holders
M]]+Table113[[#This Row],[Small Holder 
F]]</f>
        <v>64</v>
      </c>
      <c r="O812" s="159" t="s">
        <v>1066</v>
      </c>
    </row>
    <row r="813" spans="1:15" ht="16.5" customHeight="1" x14ac:dyDescent="0.5">
      <c r="A813" s="154" t="s">
        <v>1482</v>
      </c>
      <c r="B813" s="153">
        <v>812</v>
      </c>
      <c r="C813" s="155" t="s">
        <v>75</v>
      </c>
      <c r="D813" s="154" t="s">
        <v>1074</v>
      </c>
      <c r="E813" s="154">
        <v>26</v>
      </c>
      <c r="F813" s="154">
        <v>17</v>
      </c>
      <c r="G813" s="154"/>
      <c r="H813" s="154"/>
      <c r="I813" s="154">
        <f>SUM(Table113[[#This Row],[P E M]:[C E F]])</f>
        <v>43</v>
      </c>
      <c r="J813" s="161" t="str">
        <f>IF(Table113[[#This Row],[T E]]&gt;=101,"Large",IF(Table113[[#This Row],[T E]]&gt;=51,"Medium",IF(Table113[[#This Row],[T E]]&gt;=11,"Small","Micro")))</f>
        <v>Small</v>
      </c>
      <c r="K813" s="154" t="s">
        <v>1153</v>
      </c>
      <c r="L813" s="154">
        <v>26</v>
      </c>
      <c r="M813" s="157">
        <v>17</v>
      </c>
      <c r="N813" s="158">
        <f>Table113[[#This Row],[Small Holders
M]]+Table113[[#This Row],[Small Holder 
F]]</f>
        <v>43</v>
      </c>
      <c r="O813" s="159" t="s">
        <v>1066</v>
      </c>
    </row>
    <row r="814" spans="1:15" ht="16.5" customHeight="1" x14ac:dyDescent="0.5">
      <c r="A814" s="154" t="s">
        <v>1493</v>
      </c>
      <c r="B814" s="153">
        <v>813</v>
      </c>
      <c r="C814" s="155" t="s">
        <v>75</v>
      </c>
      <c r="D814" s="154" t="s">
        <v>1074</v>
      </c>
      <c r="E814" s="154">
        <v>15</v>
      </c>
      <c r="F814" s="154">
        <v>11</v>
      </c>
      <c r="G814" s="154"/>
      <c r="H814" s="154"/>
      <c r="I814" s="154">
        <f>SUM(Table113[[#This Row],[P E M]:[C E F]])</f>
        <v>26</v>
      </c>
      <c r="J814" s="161" t="str">
        <f>IF(Table113[[#This Row],[T E]]&gt;=101,"Large",IF(Table113[[#This Row],[T E]]&gt;=51,"Medium",IF(Table113[[#This Row],[T E]]&gt;=11,"Small","Micro")))</f>
        <v>Small</v>
      </c>
      <c r="K814" s="154" t="s">
        <v>1204</v>
      </c>
      <c r="L814" s="154">
        <v>15</v>
      </c>
      <c r="M814" s="157">
        <v>11</v>
      </c>
      <c r="N814" s="159">
        <f>Table113[[#This Row],[Small Holders
M]]+Table113[[#This Row],[Small Holder 
F]]</f>
        <v>26</v>
      </c>
      <c r="O814" s="159" t="s">
        <v>1066</v>
      </c>
    </row>
    <row r="815" spans="1:15" ht="16.5" customHeight="1" x14ac:dyDescent="0.5">
      <c r="A815" s="154" t="s">
        <v>1513</v>
      </c>
      <c r="B815" s="153">
        <v>814</v>
      </c>
      <c r="C815" s="155" t="s">
        <v>75</v>
      </c>
      <c r="D815" s="154" t="s">
        <v>1074</v>
      </c>
      <c r="E815" s="154">
        <v>26</v>
      </c>
      <c r="F815" s="154">
        <v>9</v>
      </c>
      <c r="G815" s="154"/>
      <c r="H815" s="154"/>
      <c r="I815" s="154">
        <f>SUM(Table113[[#This Row],[P E M]:[C E F]])</f>
        <v>35</v>
      </c>
      <c r="J815" s="161" t="str">
        <f>IF(Table113[[#This Row],[T E]]&gt;=101,"Large",IF(Table113[[#This Row],[T E]]&gt;=51,"Medium",IF(Table113[[#This Row],[T E]]&gt;=11,"Small","Micro")))</f>
        <v>Small</v>
      </c>
      <c r="K815" s="154" t="s">
        <v>1514</v>
      </c>
      <c r="L815" s="154">
        <v>26</v>
      </c>
      <c r="M815" s="157">
        <v>9</v>
      </c>
      <c r="N815" s="157">
        <f>Table113[[#This Row],[Small Holders
M]]+Table113[[#This Row],[Small Holder 
F]]</f>
        <v>35</v>
      </c>
      <c r="O815" s="159" t="s">
        <v>1066</v>
      </c>
    </row>
    <row r="816" spans="1:15" ht="16.5" customHeight="1" x14ac:dyDescent="0.5">
      <c r="A816" s="154" t="s">
        <v>1521</v>
      </c>
      <c r="B816" s="153">
        <v>815</v>
      </c>
      <c r="C816" s="155" t="s">
        <v>75</v>
      </c>
      <c r="D816" s="154" t="s">
        <v>1074</v>
      </c>
      <c r="E816" s="154">
        <v>65</v>
      </c>
      <c r="F816" s="154">
        <v>22</v>
      </c>
      <c r="G816" s="154"/>
      <c r="H816" s="154"/>
      <c r="I816" s="154">
        <f>SUM(Table113[[#This Row],[P E M]:[C E F]])</f>
        <v>87</v>
      </c>
      <c r="J816" s="161" t="str">
        <f>IF(Table113[[#This Row],[T E]]&gt;=101,"Large",IF(Table113[[#This Row],[T E]]&gt;=51,"Medium",IF(Table113[[#This Row],[T E]]&gt;=11,"Small","Micro")))</f>
        <v>Medium</v>
      </c>
      <c r="K816" s="154" t="s">
        <v>1514</v>
      </c>
      <c r="L816" s="154">
        <v>65</v>
      </c>
      <c r="M816" s="157">
        <v>22</v>
      </c>
      <c r="N816" s="158">
        <f>Table113[[#This Row],[Small Holders
M]]+Table113[[#This Row],[Small Holder 
F]]</f>
        <v>87</v>
      </c>
      <c r="O816" s="159" t="s">
        <v>1066</v>
      </c>
    </row>
    <row r="817" spans="1:15" ht="16.5" customHeight="1" x14ac:dyDescent="0.5">
      <c r="A817" s="154" t="s">
        <v>1549</v>
      </c>
      <c r="B817" s="153">
        <v>816</v>
      </c>
      <c r="C817" s="155" t="s">
        <v>75</v>
      </c>
      <c r="D817" s="154" t="s">
        <v>1074</v>
      </c>
      <c r="E817" s="154">
        <v>18</v>
      </c>
      <c r="F817" s="154">
        <v>7</v>
      </c>
      <c r="G817" s="154"/>
      <c r="H817" s="154"/>
      <c r="I817" s="154">
        <f>SUM(Table113[[#This Row],[P E M]:[C E F]])</f>
        <v>25</v>
      </c>
      <c r="J817" s="161" t="str">
        <f>IF(Table113[[#This Row],[T E]]&gt;=101,"Large",IF(Table113[[#This Row],[T E]]&gt;=51,"Medium",IF(Table113[[#This Row],[T E]]&gt;=11,"Small","Micro")))</f>
        <v>Small</v>
      </c>
      <c r="K817" s="154" t="s">
        <v>1514</v>
      </c>
      <c r="L817" s="154">
        <v>18</v>
      </c>
      <c r="M817" s="157">
        <v>7</v>
      </c>
      <c r="N817" s="158">
        <f>Table113[[#This Row],[Small Holders
M]]+Table113[[#This Row],[Small Holder 
F]]</f>
        <v>25</v>
      </c>
      <c r="O817" s="159" t="s">
        <v>1066</v>
      </c>
    </row>
    <row r="818" spans="1:15" ht="16.5" customHeight="1" x14ac:dyDescent="0.5">
      <c r="A818" s="154" t="s">
        <v>1584</v>
      </c>
      <c r="B818" s="153">
        <v>817</v>
      </c>
      <c r="C818" s="155" t="s">
        <v>75</v>
      </c>
      <c r="D818" s="154" t="s">
        <v>1074</v>
      </c>
      <c r="E818" s="154">
        <v>43</v>
      </c>
      <c r="F818" s="154">
        <v>24</v>
      </c>
      <c r="G818" s="154"/>
      <c r="H818" s="154"/>
      <c r="I818" s="154">
        <f>SUM(Table113[[#This Row],[P E M]:[C E F]])</f>
        <v>67</v>
      </c>
      <c r="J818" s="161" t="str">
        <f>IF(Table113[[#This Row],[T E]]&gt;=101,"Large",IF(Table113[[#This Row],[T E]]&gt;=51,"Medium",IF(Table113[[#This Row],[T E]]&gt;=11,"Small","Micro")))</f>
        <v>Medium</v>
      </c>
      <c r="K818" s="154" t="s">
        <v>1153</v>
      </c>
      <c r="L818" s="154">
        <v>43</v>
      </c>
      <c r="M818" s="157">
        <v>24</v>
      </c>
      <c r="N818" s="157">
        <f>Table113[[#This Row],[Small Holders
M]]+Table113[[#This Row],[Small Holder 
F]]</f>
        <v>67</v>
      </c>
      <c r="O818" s="159" t="s">
        <v>1066</v>
      </c>
    </row>
    <row r="819" spans="1:15" ht="16.5" customHeight="1" x14ac:dyDescent="0.5">
      <c r="A819" s="154" t="s">
        <v>1644</v>
      </c>
      <c r="B819" s="153">
        <v>818</v>
      </c>
      <c r="C819" s="155" t="s">
        <v>75</v>
      </c>
      <c r="D819" s="154" t="s">
        <v>1074</v>
      </c>
      <c r="E819" s="154">
        <v>44</v>
      </c>
      <c r="F819" s="154">
        <v>23</v>
      </c>
      <c r="G819" s="154"/>
      <c r="H819" s="154"/>
      <c r="I819" s="154">
        <f>SUM(Table113[[#This Row],[P E M]:[C E F]])</f>
        <v>67</v>
      </c>
      <c r="J819" s="161" t="str">
        <f>IF(Table113[[#This Row],[T E]]&gt;=101,"Large",IF(Table113[[#This Row],[T E]]&gt;=51,"Medium",IF(Table113[[#This Row],[T E]]&gt;=11,"Small","Micro")))</f>
        <v>Medium</v>
      </c>
      <c r="K819" s="154" t="s">
        <v>1204</v>
      </c>
      <c r="L819" s="154">
        <v>44</v>
      </c>
      <c r="M819" s="157">
        <v>23</v>
      </c>
      <c r="N819" s="158">
        <f>Table113[[#This Row],[Small Holders
M]]+Table113[[#This Row],[Small Holder 
F]]</f>
        <v>67</v>
      </c>
      <c r="O819" s="159" t="s">
        <v>1066</v>
      </c>
    </row>
    <row r="820" spans="1:15" ht="16.5" customHeight="1" x14ac:dyDescent="0.5">
      <c r="A820" s="154" t="s">
        <v>1645</v>
      </c>
      <c r="B820" s="153">
        <v>819</v>
      </c>
      <c r="C820" s="155" t="s">
        <v>75</v>
      </c>
      <c r="D820" s="154" t="s">
        <v>1074</v>
      </c>
      <c r="E820" s="154">
        <v>44</v>
      </c>
      <c r="F820" s="154">
        <v>9</v>
      </c>
      <c r="G820" s="154"/>
      <c r="H820" s="154"/>
      <c r="I820" s="154">
        <f>SUM(Table113[[#This Row],[P E M]:[C E F]])</f>
        <v>53</v>
      </c>
      <c r="J820" s="161" t="str">
        <f>IF(Table113[[#This Row],[T E]]&gt;=101,"Large",IF(Table113[[#This Row],[T E]]&gt;=51,"Medium",IF(Table113[[#This Row],[T E]]&gt;=11,"Small","Micro")))</f>
        <v>Medium</v>
      </c>
      <c r="K820" s="154" t="s">
        <v>1204</v>
      </c>
      <c r="L820" s="154">
        <v>44</v>
      </c>
      <c r="M820" s="157">
        <v>9</v>
      </c>
      <c r="N820" s="154">
        <f>Table113[[#This Row],[Small Holders
M]]+Table113[[#This Row],[Small Holder 
F]]</f>
        <v>53</v>
      </c>
      <c r="O820" s="159" t="s">
        <v>1066</v>
      </c>
    </row>
    <row r="821" spans="1:15" ht="16.5" customHeight="1" x14ac:dyDescent="0.5">
      <c r="A821" s="154" t="s">
        <v>1695</v>
      </c>
      <c r="B821" s="153">
        <v>820</v>
      </c>
      <c r="C821" s="155" t="s">
        <v>75</v>
      </c>
      <c r="D821" s="154" t="s">
        <v>1074</v>
      </c>
      <c r="E821" s="154">
        <v>34</v>
      </c>
      <c r="F821" s="154">
        <v>9</v>
      </c>
      <c r="G821" s="154"/>
      <c r="H821" s="154"/>
      <c r="I821" s="154">
        <f>SUM(Table113[[#This Row],[P E M]:[C E F]])</f>
        <v>43</v>
      </c>
      <c r="J821" s="161" t="str">
        <f>IF(Table113[[#This Row],[T E]]&gt;=101,"Large",IF(Table113[[#This Row],[T E]]&gt;=51,"Medium",IF(Table113[[#This Row],[T E]]&gt;=11,"Small","Micro")))</f>
        <v>Small</v>
      </c>
      <c r="K821" s="154" t="s">
        <v>1514</v>
      </c>
      <c r="L821" s="154">
        <v>34</v>
      </c>
      <c r="M821" s="157">
        <v>9</v>
      </c>
      <c r="N821" s="158">
        <f>Table113[[#This Row],[Small Holders
M]]+Table113[[#This Row],[Small Holder 
F]]</f>
        <v>43</v>
      </c>
      <c r="O821" s="159" t="s">
        <v>1066</v>
      </c>
    </row>
    <row r="822" spans="1:15" ht="16.5" customHeight="1" x14ac:dyDescent="0.5">
      <c r="A822" s="154" t="s">
        <v>1728</v>
      </c>
      <c r="B822" s="153">
        <v>821</v>
      </c>
      <c r="C822" s="155" t="s">
        <v>75</v>
      </c>
      <c r="D822" s="154" t="s">
        <v>1074</v>
      </c>
      <c r="E822" s="154">
        <v>39</v>
      </c>
      <c r="F822" s="154">
        <v>13</v>
      </c>
      <c r="G822" s="154"/>
      <c r="H822" s="154"/>
      <c r="I822" s="154">
        <f>SUM(Table113[[#This Row],[P E M]:[C E F]])</f>
        <v>52</v>
      </c>
      <c r="J822" s="161" t="str">
        <f>IF(Table113[[#This Row],[T E]]&gt;=101,"Large",IF(Table113[[#This Row],[T E]]&gt;=51,"Medium",IF(Table113[[#This Row],[T E]]&gt;=11,"Small","Micro")))</f>
        <v>Medium</v>
      </c>
      <c r="K822" s="154" t="s">
        <v>1514</v>
      </c>
      <c r="L822" s="154">
        <v>39</v>
      </c>
      <c r="M822" s="157">
        <v>13</v>
      </c>
      <c r="N822" s="158">
        <f>Table113[[#This Row],[Small Holders
M]]+Table113[[#This Row],[Small Holder 
F]]</f>
        <v>52</v>
      </c>
      <c r="O822" s="159" t="s">
        <v>1066</v>
      </c>
    </row>
    <row r="823" spans="1:15" ht="16.5" customHeight="1" x14ac:dyDescent="0.5">
      <c r="A823" s="154" t="s">
        <v>1764</v>
      </c>
      <c r="B823" s="153">
        <v>822</v>
      </c>
      <c r="C823" s="155" t="s">
        <v>75</v>
      </c>
      <c r="D823" s="154" t="s">
        <v>1074</v>
      </c>
      <c r="E823" s="154">
        <v>18</v>
      </c>
      <c r="F823" s="154">
        <v>6</v>
      </c>
      <c r="G823" s="154"/>
      <c r="H823" s="154"/>
      <c r="I823" s="154">
        <f>SUM(Table113[[#This Row],[P E M]:[C E F]])</f>
        <v>24</v>
      </c>
      <c r="J823" s="161" t="str">
        <f>IF(Table113[[#This Row],[T E]]&gt;=101,"Large",IF(Table113[[#This Row],[T E]]&gt;=51,"Medium",IF(Table113[[#This Row],[T E]]&gt;=11,"Small","Micro")))</f>
        <v>Small</v>
      </c>
      <c r="K823" s="154" t="s">
        <v>1514</v>
      </c>
      <c r="L823" s="154">
        <v>18</v>
      </c>
      <c r="M823" s="157">
        <v>6</v>
      </c>
      <c r="N823" s="157">
        <f>Table113[[#This Row],[Small Holders
M]]+Table113[[#This Row],[Small Holder 
F]]</f>
        <v>24</v>
      </c>
      <c r="O823" s="159" t="s">
        <v>1066</v>
      </c>
    </row>
    <row r="824" spans="1:15" ht="16.5" customHeight="1" x14ac:dyDescent="0.5">
      <c r="A824" s="154" t="s">
        <v>1769</v>
      </c>
      <c r="B824" s="153">
        <v>823</v>
      </c>
      <c r="C824" s="155" t="s">
        <v>75</v>
      </c>
      <c r="D824" s="154" t="s">
        <v>1074</v>
      </c>
      <c r="E824" s="154">
        <v>44</v>
      </c>
      <c r="F824" s="154">
        <v>23</v>
      </c>
      <c r="G824" s="154"/>
      <c r="H824" s="154"/>
      <c r="I824" s="154">
        <f>SUM(Table113[[#This Row],[P E M]:[C E F]])</f>
        <v>67</v>
      </c>
      <c r="J824" s="161" t="str">
        <f>IF(Table113[[#This Row],[T E]]&gt;=101,"Large",IF(Table113[[#This Row],[T E]]&gt;=51,"Medium",IF(Table113[[#This Row],[T E]]&gt;=11,"Small","Micro")))</f>
        <v>Medium</v>
      </c>
      <c r="K824" s="154" t="s">
        <v>1514</v>
      </c>
      <c r="L824" s="154">
        <v>44</v>
      </c>
      <c r="M824" s="157">
        <v>23</v>
      </c>
      <c r="N824" s="158">
        <f>Table113[[#This Row],[Small Holders
M]]+Table113[[#This Row],[Small Holder 
F]]</f>
        <v>67</v>
      </c>
      <c r="O824" s="159" t="s">
        <v>1066</v>
      </c>
    </row>
    <row r="825" spans="1:15" ht="16.5" customHeight="1" x14ac:dyDescent="0.5">
      <c r="A825" s="154" t="s">
        <v>1800</v>
      </c>
      <c r="B825" s="153">
        <v>824</v>
      </c>
      <c r="C825" s="155" t="s">
        <v>75</v>
      </c>
      <c r="D825" s="154" t="s">
        <v>1074</v>
      </c>
      <c r="E825" s="154">
        <v>38</v>
      </c>
      <c r="F825" s="154">
        <v>1</v>
      </c>
      <c r="G825" s="154"/>
      <c r="H825" s="154"/>
      <c r="I825" s="154">
        <f>SUM(Table113[[#This Row],[P E M]:[C E F]])</f>
        <v>39</v>
      </c>
      <c r="J825" s="161" t="str">
        <f>IF(Table113[[#This Row],[T E]]&gt;=101,"Large",IF(Table113[[#This Row],[T E]]&gt;=51,"Medium",IF(Table113[[#This Row],[T E]]&gt;=11,"Small","Micro")))</f>
        <v>Small</v>
      </c>
      <c r="K825" s="154" t="s">
        <v>1535</v>
      </c>
      <c r="L825" s="154">
        <v>38</v>
      </c>
      <c r="M825" s="157">
        <v>1</v>
      </c>
      <c r="N825" s="158">
        <f>Table113[[#This Row],[Small Holders
M]]+Table113[[#This Row],[Small Holder 
F]]</f>
        <v>39</v>
      </c>
      <c r="O825" s="159" t="s">
        <v>1066</v>
      </c>
    </row>
    <row r="826" spans="1:15" ht="16.5" customHeight="1" x14ac:dyDescent="0.5">
      <c r="A826" s="154" t="s">
        <v>1805</v>
      </c>
      <c r="B826" s="153">
        <v>825</v>
      </c>
      <c r="C826" s="155" t="s">
        <v>75</v>
      </c>
      <c r="D826" s="154" t="s">
        <v>1074</v>
      </c>
      <c r="E826" s="154">
        <v>38</v>
      </c>
      <c r="F826" s="154">
        <v>15</v>
      </c>
      <c r="G826" s="154"/>
      <c r="H826" s="154"/>
      <c r="I826" s="154">
        <f>SUM(Table113[[#This Row],[P E M]:[C E F]])</f>
        <v>53</v>
      </c>
      <c r="J826" s="161" t="str">
        <f>IF(Table113[[#This Row],[T E]]&gt;=101,"Large",IF(Table113[[#This Row],[T E]]&gt;=51,"Medium",IF(Table113[[#This Row],[T E]]&gt;=11,"Small","Micro")))</f>
        <v>Medium</v>
      </c>
      <c r="K826" s="154" t="s">
        <v>1535</v>
      </c>
      <c r="L826" s="154">
        <v>38</v>
      </c>
      <c r="M826" s="157">
        <v>15</v>
      </c>
      <c r="N826" s="154">
        <f>Table113[[#This Row],[Small Holders
M]]+Table113[[#This Row],[Small Holder 
F]]</f>
        <v>53</v>
      </c>
      <c r="O826" s="159" t="s">
        <v>1066</v>
      </c>
    </row>
    <row r="827" spans="1:15" ht="16.5" customHeight="1" x14ac:dyDescent="0.5">
      <c r="A827" s="154" t="s">
        <v>1818</v>
      </c>
      <c r="B827" s="153">
        <v>826</v>
      </c>
      <c r="C827" s="155" t="s">
        <v>75</v>
      </c>
      <c r="D827" s="154" t="s">
        <v>1074</v>
      </c>
      <c r="E827" s="154">
        <v>44</v>
      </c>
      <c r="F827" s="154">
        <v>11</v>
      </c>
      <c r="G827" s="154"/>
      <c r="H827" s="154"/>
      <c r="I827" s="154">
        <f>SUM(Table113[[#This Row],[P E M]:[C E F]])</f>
        <v>55</v>
      </c>
      <c r="J827" s="161" t="str">
        <f>IF(Table113[[#This Row],[T E]]&gt;=101,"Large",IF(Table113[[#This Row],[T E]]&gt;=51,"Medium",IF(Table113[[#This Row],[T E]]&gt;=11,"Small","Micro")))</f>
        <v>Medium</v>
      </c>
      <c r="K827" s="154" t="s">
        <v>1514</v>
      </c>
      <c r="L827" s="154">
        <v>44</v>
      </c>
      <c r="M827" s="157">
        <v>11</v>
      </c>
      <c r="N827" s="158">
        <f>Table113[[#This Row],[Small Holders
M]]+Table113[[#This Row],[Small Holder 
F]]</f>
        <v>55</v>
      </c>
      <c r="O827" s="159" t="s">
        <v>1066</v>
      </c>
    </row>
    <row r="828" spans="1:15" ht="16.5" customHeight="1" x14ac:dyDescent="0.5">
      <c r="A828" s="154" t="s">
        <v>1896</v>
      </c>
      <c r="B828" s="153">
        <v>827</v>
      </c>
      <c r="C828" s="155" t="s">
        <v>75</v>
      </c>
      <c r="D828" s="154" t="s">
        <v>1074</v>
      </c>
      <c r="E828" s="154">
        <v>22</v>
      </c>
      <c r="F828" s="154">
        <v>16</v>
      </c>
      <c r="G828" s="154"/>
      <c r="H828" s="154"/>
      <c r="I828" s="154">
        <f>SUM(Table113[[#This Row],[P E M]:[C E F]])</f>
        <v>38</v>
      </c>
      <c r="J828" s="161" t="str">
        <f>IF(Table113[[#This Row],[T E]]&gt;=101,"Large",IF(Table113[[#This Row],[T E]]&gt;=51,"Medium",IF(Table113[[#This Row],[T E]]&gt;=11,"Small","Micro")))</f>
        <v>Small</v>
      </c>
      <c r="K828" s="154" t="s">
        <v>1204</v>
      </c>
      <c r="L828" s="154">
        <v>22</v>
      </c>
      <c r="M828" s="157">
        <v>16</v>
      </c>
      <c r="N828" s="157">
        <f>Table113[[#This Row],[Small Holders
M]]+Table113[[#This Row],[Small Holder 
F]]</f>
        <v>38</v>
      </c>
      <c r="O828" s="159" t="s">
        <v>1066</v>
      </c>
    </row>
    <row r="829" spans="1:15" ht="16.5" customHeight="1" x14ac:dyDescent="0.5">
      <c r="A829" s="154" t="s">
        <v>1901</v>
      </c>
      <c r="B829" s="153">
        <v>828</v>
      </c>
      <c r="C829" s="155" t="s">
        <v>75</v>
      </c>
      <c r="D829" s="154" t="s">
        <v>1074</v>
      </c>
      <c r="E829" s="154">
        <v>44</v>
      </c>
      <c r="F829" s="154">
        <v>13</v>
      </c>
      <c r="G829" s="154"/>
      <c r="H829" s="154"/>
      <c r="I829" s="154">
        <f>SUM(Table113[[#This Row],[P E M]:[C E F]])</f>
        <v>57</v>
      </c>
      <c r="J829" s="161" t="str">
        <f>IF(Table113[[#This Row],[T E]]&gt;=101,"Large",IF(Table113[[#This Row],[T E]]&gt;=51,"Medium",IF(Table113[[#This Row],[T E]]&gt;=11,"Small","Micro")))</f>
        <v>Medium</v>
      </c>
      <c r="K829" s="154" t="s">
        <v>1514</v>
      </c>
      <c r="L829" s="154">
        <v>44</v>
      </c>
      <c r="M829" s="157">
        <v>13</v>
      </c>
      <c r="N829" s="159">
        <f>Table113[[#This Row],[Small Holders
M]]+Table113[[#This Row],[Small Holder 
F]]</f>
        <v>57</v>
      </c>
      <c r="O829" s="159" t="s">
        <v>1066</v>
      </c>
    </row>
    <row r="830" spans="1:15" ht="16.5" customHeight="1" x14ac:dyDescent="0.5">
      <c r="A830" s="154" t="s">
        <v>1911</v>
      </c>
      <c r="B830" s="153">
        <v>829</v>
      </c>
      <c r="C830" s="155" t="s">
        <v>75</v>
      </c>
      <c r="D830" s="154" t="s">
        <v>1074</v>
      </c>
      <c r="E830" s="154">
        <v>21</v>
      </c>
      <c r="F830" s="154">
        <v>0</v>
      </c>
      <c r="G830" s="154"/>
      <c r="H830" s="154"/>
      <c r="I830" s="154">
        <f>SUM(Table113[[#This Row],[P E M]:[C E F]])</f>
        <v>21</v>
      </c>
      <c r="J830" s="161" t="str">
        <f>IF(Table113[[#This Row],[T E]]&gt;=101,"Large",IF(Table113[[#This Row],[T E]]&gt;=51,"Medium",IF(Table113[[#This Row],[T E]]&gt;=11,"Small","Micro")))</f>
        <v>Small</v>
      </c>
      <c r="K830" s="154" t="s">
        <v>1454</v>
      </c>
      <c r="L830" s="154">
        <v>21</v>
      </c>
      <c r="M830" s="157">
        <v>0</v>
      </c>
      <c r="N830" s="154">
        <f>Table113[[#This Row],[Small Holders
M]]+Table113[[#This Row],[Small Holder 
F]]</f>
        <v>21</v>
      </c>
      <c r="O830" s="159" t="s">
        <v>1066</v>
      </c>
    </row>
    <row r="831" spans="1:15" ht="16.5" customHeight="1" x14ac:dyDescent="0.5">
      <c r="A831" s="154" t="s">
        <v>1955</v>
      </c>
      <c r="B831" s="153">
        <v>830</v>
      </c>
      <c r="C831" s="155" t="s">
        <v>75</v>
      </c>
      <c r="D831" s="154" t="s">
        <v>1074</v>
      </c>
      <c r="E831" s="154">
        <v>34</v>
      </c>
      <c r="F831" s="154">
        <v>12</v>
      </c>
      <c r="G831" s="154"/>
      <c r="H831" s="154"/>
      <c r="I831" s="154">
        <f>SUM(Table113[[#This Row],[P E M]:[C E F]])</f>
        <v>46</v>
      </c>
      <c r="J831" s="161" t="str">
        <f>IF(Table113[[#This Row],[T E]]&gt;=101,"Large",IF(Table113[[#This Row],[T E]]&gt;=51,"Medium",IF(Table113[[#This Row],[T E]]&gt;=11,"Small","Micro")))</f>
        <v>Small</v>
      </c>
      <c r="K831" s="154" t="s">
        <v>1206</v>
      </c>
      <c r="L831" s="154">
        <v>34</v>
      </c>
      <c r="M831" s="157">
        <v>12</v>
      </c>
      <c r="N831" s="158">
        <f>Table113[[#This Row],[Small Holders
M]]+Table113[[#This Row],[Small Holder 
F]]</f>
        <v>46</v>
      </c>
      <c r="O831" s="159" t="s">
        <v>1066</v>
      </c>
    </row>
    <row r="832" spans="1:15" ht="16.5" customHeight="1" x14ac:dyDescent="0.5">
      <c r="A832" s="154" t="s">
        <v>1995</v>
      </c>
      <c r="B832" s="153">
        <v>831</v>
      </c>
      <c r="C832" s="155" t="s">
        <v>75</v>
      </c>
      <c r="D832" s="154" t="s">
        <v>1074</v>
      </c>
      <c r="E832" s="154">
        <v>18</v>
      </c>
      <c r="F832" s="154">
        <v>4</v>
      </c>
      <c r="G832" s="154"/>
      <c r="H832" s="154"/>
      <c r="I832" s="154">
        <f>SUM(Table113[[#This Row],[P E M]:[C E F]])</f>
        <v>22</v>
      </c>
      <c r="J832" s="161" t="str">
        <f>IF(Table113[[#This Row],[T E]]&gt;=101,"Large",IF(Table113[[#This Row],[T E]]&gt;=51,"Medium",IF(Table113[[#This Row],[T E]]&gt;=11,"Small","Micro")))</f>
        <v>Small</v>
      </c>
      <c r="K832" s="154" t="s">
        <v>1535</v>
      </c>
      <c r="L832" s="154">
        <v>18</v>
      </c>
      <c r="M832" s="157">
        <v>4</v>
      </c>
      <c r="N832" s="157">
        <f>Table113[[#This Row],[Small Holders
M]]+Table113[[#This Row],[Small Holder 
F]]</f>
        <v>22</v>
      </c>
      <c r="O832" s="159" t="s">
        <v>1066</v>
      </c>
    </row>
    <row r="833" spans="1:15" ht="16.5" customHeight="1" x14ac:dyDescent="0.5">
      <c r="A833" s="154" t="s">
        <v>2015</v>
      </c>
      <c r="B833" s="153">
        <v>832</v>
      </c>
      <c r="C833" s="155" t="s">
        <v>75</v>
      </c>
      <c r="D833" s="154" t="s">
        <v>1074</v>
      </c>
      <c r="E833" s="154">
        <v>12</v>
      </c>
      <c r="F833" s="154">
        <v>5</v>
      </c>
      <c r="G833" s="154"/>
      <c r="H833" s="154"/>
      <c r="I833" s="154">
        <f>SUM(Table113[[#This Row],[P E M]:[C E F]])</f>
        <v>17</v>
      </c>
      <c r="J833" s="161" t="str">
        <f>IF(Table113[[#This Row],[T E]]&gt;=101,"Large",IF(Table113[[#This Row],[T E]]&gt;=51,"Medium",IF(Table113[[#This Row],[T E]]&gt;=11,"Small","Micro")))</f>
        <v>Small</v>
      </c>
      <c r="K833" s="154" t="s">
        <v>1535</v>
      </c>
      <c r="L833" s="154">
        <v>12</v>
      </c>
      <c r="M833" s="157">
        <v>5</v>
      </c>
      <c r="N833" s="159">
        <f>Table113[[#This Row],[Small Holders
M]]+Table113[[#This Row],[Small Holder 
F]]</f>
        <v>17</v>
      </c>
      <c r="O833" s="159" t="s">
        <v>1066</v>
      </c>
    </row>
    <row r="834" spans="1:15" ht="16.5" customHeight="1" x14ac:dyDescent="0.5">
      <c r="A834" s="154" t="s">
        <v>2071</v>
      </c>
      <c r="B834" s="153">
        <v>833</v>
      </c>
      <c r="C834" s="155" t="s">
        <v>75</v>
      </c>
      <c r="D834" s="154" t="s">
        <v>1074</v>
      </c>
      <c r="E834" s="154">
        <v>35</v>
      </c>
      <c r="F834" s="154">
        <v>15</v>
      </c>
      <c r="G834" s="154"/>
      <c r="H834" s="154"/>
      <c r="I834" s="154">
        <f>SUM(Table113[[#This Row],[P E M]:[C E F]])</f>
        <v>50</v>
      </c>
      <c r="J834" s="161" t="str">
        <f>IF(Table113[[#This Row],[T E]]&gt;=101,"Large",IF(Table113[[#This Row],[T E]]&gt;=51,"Medium",IF(Table113[[#This Row],[T E]]&gt;=11,"Small","Micro")))</f>
        <v>Small</v>
      </c>
      <c r="K834" s="154" t="s">
        <v>1153</v>
      </c>
      <c r="L834" s="154">
        <v>35</v>
      </c>
      <c r="M834" s="157">
        <v>15</v>
      </c>
      <c r="N834" s="158">
        <f>Table113[[#This Row],[Small Holders
M]]+Table113[[#This Row],[Small Holder 
F]]</f>
        <v>50</v>
      </c>
      <c r="O834" s="159" t="s">
        <v>1066</v>
      </c>
    </row>
    <row r="835" spans="1:15" ht="16.5" customHeight="1" x14ac:dyDescent="0.5">
      <c r="A835" s="154" t="s">
        <v>2091</v>
      </c>
      <c r="B835" s="153">
        <v>834</v>
      </c>
      <c r="C835" s="155" t="s">
        <v>75</v>
      </c>
      <c r="D835" s="154" t="s">
        <v>1074</v>
      </c>
      <c r="E835" s="154">
        <v>44</v>
      </c>
      <c r="F835" s="154">
        <v>17</v>
      </c>
      <c r="G835" s="154"/>
      <c r="H835" s="154"/>
      <c r="I835" s="154">
        <f>SUM(Table113[[#This Row],[P E M]:[C E F]])</f>
        <v>61</v>
      </c>
      <c r="J835" s="161" t="str">
        <f>IF(Table113[[#This Row],[T E]]&gt;=101,"Large",IF(Table113[[#This Row],[T E]]&gt;=51,"Medium",IF(Table113[[#This Row],[T E]]&gt;=11,"Small","Micro")))</f>
        <v>Medium</v>
      </c>
      <c r="K835" s="154" t="s">
        <v>1153</v>
      </c>
      <c r="L835" s="154">
        <v>44</v>
      </c>
      <c r="M835" s="157">
        <v>17</v>
      </c>
      <c r="N835" s="159">
        <f>Table113[[#This Row],[Small Holders
M]]+Table113[[#This Row],[Small Holder 
F]]</f>
        <v>61</v>
      </c>
      <c r="O835" s="159" t="s">
        <v>1066</v>
      </c>
    </row>
    <row r="836" spans="1:15" ht="16.5" customHeight="1" x14ac:dyDescent="0.5">
      <c r="A836" s="154" t="s">
        <v>2130</v>
      </c>
      <c r="B836" s="153">
        <v>835</v>
      </c>
      <c r="C836" s="155" t="s">
        <v>75</v>
      </c>
      <c r="D836" s="154" t="s">
        <v>1074</v>
      </c>
      <c r="E836" s="154">
        <v>63</v>
      </c>
      <c r="F836" s="154">
        <v>19</v>
      </c>
      <c r="G836" s="154"/>
      <c r="H836" s="154"/>
      <c r="I836" s="154">
        <f>SUM(Table113[[#This Row],[P E M]:[C E F]])</f>
        <v>82</v>
      </c>
      <c r="J836" s="161" t="str">
        <f>IF(Table113[[#This Row],[T E]]&gt;=101,"Large",IF(Table113[[#This Row],[T E]]&gt;=51,"Medium",IF(Table113[[#This Row],[T E]]&gt;=11,"Small","Micro")))</f>
        <v>Medium</v>
      </c>
      <c r="K836" s="154" t="s">
        <v>1206</v>
      </c>
      <c r="L836" s="154">
        <v>63</v>
      </c>
      <c r="M836" s="157">
        <v>19</v>
      </c>
      <c r="N836" s="158">
        <f>Table113[[#This Row],[Small Holders
M]]+Table113[[#This Row],[Small Holder 
F]]</f>
        <v>82</v>
      </c>
      <c r="O836" s="159" t="s">
        <v>1066</v>
      </c>
    </row>
    <row r="837" spans="1:15" ht="16.5" customHeight="1" x14ac:dyDescent="0.5">
      <c r="A837" s="154" t="s">
        <v>2136</v>
      </c>
      <c r="B837" s="153">
        <v>836</v>
      </c>
      <c r="C837" s="155" t="s">
        <v>75</v>
      </c>
      <c r="D837" s="154" t="s">
        <v>1074</v>
      </c>
      <c r="E837" s="154">
        <v>54</v>
      </c>
      <c r="F837" s="154">
        <v>31</v>
      </c>
      <c r="G837" s="154"/>
      <c r="H837" s="154"/>
      <c r="I837" s="154">
        <f>SUM(Table113[[#This Row],[P E M]:[C E F]])</f>
        <v>85</v>
      </c>
      <c r="J837" s="161" t="str">
        <f>IF(Table113[[#This Row],[T E]]&gt;=101,"Large",IF(Table113[[#This Row],[T E]]&gt;=51,"Medium",IF(Table113[[#This Row],[T E]]&gt;=11,"Small","Micro")))</f>
        <v>Medium</v>
      </c>
      <c r="K837" s="154" t="s">
        <v>1153</v>
      </c>
      <c r="L837" s="154">
        <v>54</v>
      </c>
      <c r="M837" s="157">
        <v>31</v>
      </c>
      <c r="N837" s="157">
        <f>Table113[[#This Row],[Small Holders
M]]+Table113[[#This Row],[Small Holder 
F]]</f>
        <v>85</v>
      </c>
      <c r="O837" s="159" t="s">
        <v>1066</v>
      </c>
    </row>
    <row r="838" spans="1:15" ht="16.5" customHeight="1" x14ac:dyDescent="0.5">
      <c r="A838" s="154" t="s">
        <v>2138</v>
      </c>
      <c r="B838" s="153">
        <v>837</v>
      </c>
      <c r="C838" s="155" t="s">
        <v>75</v>
      </c>
      <c r="D838" s="154" t="s">
        <v>1074</v>
      </c>
      <c r="E838" s="154">
        <v>52</v>
      </c>
      <c r="F838" s="154">
        <v>17</v>
      </c>
      <c r="G838" s="154"/>
      <c r="H838" s="154"/>
      <c r="I838" s="154">
        <f>SUM(Table113[[#This Row],[P E M]:[C E F]])</f>
        <v>69</v>
      </c>
      <c r="J838" s="161" t="str">
        <f>IF(Table113[[#This Row],[T E]]&gt;=101,"Large",IF(Table113[[#This Row],[T E]]&gt;=51,"Medium",IF(Table113[[#This Row],[T E]]&gt;=11,"Small","Micro")))</f>
        <v>Medium</v>
      </c>
      <c r="K838" s="154" t="s">
        <v>1514</v>
      </c>
      <c r="L838" s="154">
        <v>52</v>
      </c>
      <c r="M838" s="157">
        <v>17</v>
      </c>
      <c r="N838" s="157">
        <f>Table113[[#This Row],[Small Holders
M]]+Table113[[#This Row],[Small Holder 
F]]</f>
        <v>69</v>
      </c>
      <c r="O838" s="159" t="s">
        <v>1066</v>
      </c>
    </row>
    <row r="839" spans="1:15" ht="16.5" customHeight="1" x14ac:dyDescent="0.5">
      <c r="A839" s="154" t="s">
        <v>2160</v>
      </c>
      <c r="B839" s="153">
        <v>838</v>
      </c>
      <c r="C839" s="155" t="s">
        <v>75</v>
      </c>
      <c r="D839" s="154" t="s">
        <v>1074</v>
      </c>
      <c r="E839" s="154">
        <v>22</v>
      </c>
      <c r="F839" s="154">
        <v>20</v>
      </c>
      <c r="G839" s="154"/>
      <c r="H839" s="154"/>
      <c r="I839" s="154">
        <f>SUM(Table113[[#This Row],[P E M]:[C E F]])</f>
        <v>42</v>
      </c>
      <c r="J839" s="161" t="str">
        <f>IF(Table113[[#This Row],[T E]]&gt;=101,"Large",IF(Table113[[#This Row],[T E]]&gt;=51,"Medium",IF(Table113[[#This Row],[T E]]&gt;=11,"Small","Micro")))</f>
        <v>Small</v>
      </c>
      <c r="K839" s="154" t="s">
        <v>1153</v>
      </c>
      <c r="L839" s="154">
        <v>22</v>
      </c>
      <c r="M839" s="157">
        <v>20</v>
      </c>
      <c r="N839" s="158">
        <f>Table113[[#This Row],[Small Holders
M]]+Table113[[#This Row],[Small Holder 
F]]</f>
        <v>42</v>
      </c>
      <c r="O839" s="159" t="s">
        <v>1066</v>
      </c>
    </row>
    <row r="840" spans="1:15" ht="16.5" customHeight="1" x14ac:dyDescent="0.5">
      <c r="A840" s="154" t="s">
        <v>2163</v>
      </c>
      <c r="B840" s="153">
        <v>839</v>
      </c>
      <c r="C840" s="155" t="s">
        <v>75</v>
      </c>
      <c r="D840" s="154" t="s">
        <v>1074</v>
      </c>
      <c r="E840" s="154">
        <v>29</v>
      </c>
      <c r="F840" s="154">
        <v>16</v>
      </c>
      <c r="G840" s="154"/>
      <c r="H840" s="154"/>
      <c r="I840" s="154">
        <f>SUM(Table113[[#This Row],[P E M]:[C E F]])</f>
        <v>45</v>
      </c>
      <c r="J840" s="161" t="str">
        <f>IF(Table113[[#This Row],[T E]]&gt;=101,"Large",IF(Table113[[#This Row],[T E]]&gt;=51,"Medium",IF(Table113[[#This Row],[T E]]&gt;=11,"Small","Micro")))</f>
        <v>Small</v>
      </c>
      <c r="K840" s="154" t="s">
        <v>1153</v>
      </c>
      <c r="L840" s="154">
        <v>29</v>
      </c>
      <c r="M840" s="157">
        <v>16</v>
      </c>
      <c r="N840" s="157">
        <f>Table113[[#This Row],[Small Holders
M]]+Table113[[#This Row],[Small Holder 
F]]</f>
        <v>45</v>
      </c>
      <c r="O840" s="159" t="s">
        <v>1066</v>
      </c>
    </row>
    <row r="841" spans="1:15" ht="16.5" customHeight="1" x14ac:dyDescent="0.5">
      <c r="A841" s="154" t="s">
        <v>2164</v>
      </c>
      <c r="B841" s="153">
        <v>840</v>
      </c>
      <c r="C841" s="155" t="s">
        <v>75</v>
      </c>
      <c r="D841" s="154" t="s">
        <v>1074</v>
      </c>
      <c r="E841" s="154">
        <v>17</v>
      </c>
      <c r="F841" s="154">
        <v>7</v>
      </c>
      <c r="G841" s="154"/>
      <c r="H841" s="154"/>
      <c r="I841" s="154">
        <f>SUM(Table113[[#This Row],[P E M]:[C E F]])</f>
        <v>24</v>
      </c>
      <c r="J841" s="161" t="str">
        <f>IF(Table113[[#This Row],[T E]]&gt;=101,"Large",IF(Table113[[#This Row],[T E]]&gt;=51,"Medium",IF(Table113[[#This Row],[T E]]&gt;=11,"Small","Micro")))</f>
        <v>Small</v>
      </c>
      <c r="K841" s="154" t="s">
        <v>1153</v>
      </c>
      <c r="L841" s="154">
        <v>17</v>
      </c>
      <c r="M841" s="157">
        <v>7</v>
      </c>
      <c r="N841" s="157">
        <f>Table113[[#This Row],[Small Holders
M]]+Table113[[#This Row],[Small Holder 
F]]</f>
        <v>24</v>
      </c>
      <c r="O841" s="159" t="s">
        <v>1066</v>
      </c>
    </row>
    <row r="842" spans="1:15" ht="16.5" customHeight="1" x14ac:dyDescent="0.5">
      <c r="A842" s="154" t="s">
        <v>2173</v>
      </c>
      <c r="B842" s="153">
        <v>841</v>
      </c>
      <c r="C842" s="155" t="s">
        <v>75</v>
      </c>
      <c r="D842" s="154" t="s">
        <v>1074</v>
      </c>
      <c r="E842" s="154">
        <v>36</v>
      </c>
      <c r="F842" s="154">
        <v>12</v>
      </c>
      <c r="G842" s="154"/>
      <c r="H842" s="154"/>
      <c r="I842" s="154">
        <f>SUM(Table113[[#This Row],[P E M]:[C E F]])</f>
        <v>48</v>
      </c>
      <c r="J842" s="161" t="str">
        <f>IF(Table113[[#This Row],[T E]]&gt;=101,"Large",IF(Table113[[#This Row],[T E]]&gt;=51,"Medium",IF(Table113[[#This Row],[T E]]&gt;=11,"Small","Micro")))</f>
        <v>Small</v>
      </c>
      <c r="K842" s="154" t="s">
        <v>1204</v>
      </c>
      <c r="L842" s="154">
        <v>36</v>
      </c>
      <c r="M842" s="157">
        <v>12</v>
      </c>
      <c r="N842" s="158">
        <f>Table113[[#This Row],[Small Holders
M]]+Table113[[#This Row],[Small Holder 
F]]</f>
        <v>48</v>
      </c>
      <c r="O842" s="159" t="s">
        <v>1066</v>
      </c>
    </row>
    <row r="843" spans="1:15" ht="16.5" customHeight="1" x14ac:dyDescent="0.5">
      <c r="A843" s="154" t="s">
        <v>2174</v>
      </c>
      <c r="B843" s="153">
        <v>842</v>
      </c>
      <c r="C843" s="155" t="s">
        <v>75</v>
      </c>
      <c r="D843" s="154" t="s">
        <v>1074</v>
      </c>
      <c r="E843" s="154">
        <v>39</v>
      </c>
      <c r="F843" s="154">
        <v>16</v>
      </c>
      <c r="G843" s="154"/>
      <c r="H843" s="154"/>
      <c r="I843" s="154">
        <f>SUM(Table113[[#This Row],[P E M]:[C E F]])</f>
        <v>55</v>
      </c>
      <c r="J843" s="161" t="str">
        <f>IF(Table113[[#This Row],[T E]]&gt;=101,"Large",IF(Table113[[#This Row],[T E]]&gt;=51,"Medium",IF(Table113[[#This Row],[T E]]&gt;=11,"Small","Micro")))</f>
        <v>Medium</v>
      </c>
      <c r="K843" s="154" t="s">
        <v>1153</v>
      </c>
      <c r="L843" s="154">
        <v>39</v>
      </c>
      <c r="M843" s="157">
        <v>16</v>
      </c>
      <c r="N843" s="157">
        <f>Table113[[#This Row],[Small Holders
M]]+Table113[[#This Row],[Small Holder 
F]]</f>
        <v>55</v>
      </c>
      <c r="O843" s="159" t="s">
        <v>1066</v>
      </c>
    </row>
    <row r="844" spans="1:15" ht="16.5" customHeight="1" x14ac:dyDescent="0.5">
      <c r="A844" s="154" t="s">
        <v>2180</v>
      </c>
      <c r="B844" s="153">
        <v>843</v>
      </c>
      <c r="C844" s="155" t="s">
        <v>75</v>
      </c>
      <c r="D844" s="154" t="s">
        <v>1074</v>
      </c>
      <c r="E844" s="154">
        <v>56</v>
      </c>
      <c r="F844" s="154">
        <v>18</v>
      </c>
      <c r="G844" s="154"/>
      <c r="H844" s="154"/>
      <c r="I844" s="154">
        <f>SUM(Table113[[#This Row],[P E M]:[C E F]])</f>
        <v>74</v>
      </c>
      <c r="J844" s="161" t="str">
        <f>IF(Table113[[#This Row],[T E]]&gt;=101,"Large",IF(Table113[[#This Row],[T E]]&gt;=51,"Medium",IF(Table113[[#This Row],[T E]]&gt;=11,"Small","Micro")))</f>
        <v>Medium</v>
      </c>
      <c r="K844" s="154" t="s">
        <v>1204</v>
      </c>
      <c r="L844" s="154">
        <v>56</v>
      </c>
      <c r="M844" s="157">
        <v>18</v>
      </c>
      <c r="N844" s="158">
        <f>Table113[[#This Row],[Small Holders
M]]+Table113[[#This Row],[Small Holder 
F]]</f>
        <v>74</v>
      </c>
      <c r="O844" s="159" t="s">
        <v>1066</v>
      </c>
    </row>
    <row r="845" spans="1:15" ht="16.5" customHeight="1" x14ac:dyDescent="0.5">
      <c r="A845" s="154" t="s">
        <v>2293</v>
      </c>
      <c r="B845" s="153">
        <v>844</v>
      </c>
      <c r="C845" s="155" t="s">
        <v>75</v>
      </c>
      <c r="D845" s="154" t="s">
        <v>1074</v>
      </c>
      <c r="E845" s="154">
        <v>41</v>
      </c>
      <c r="F845" s="154">
        <v>23</v>
      </c>
      <c r="G845" s="154"/>
      <c r="H845" s="154"/>
      <c r="I845" s="154">
        <f>SUM(Table113[[#This Row],[P E M]:[C E F]])</f>
        <v>64</v>
      </c>
      <c r="J845" s="161" t="str">
        <f>IF(Table113[[#This Row],[T E]]&gt;=101,"Large",IF(Table113[[#This Row],[T E]]&gt;=51,"Medium",IF(Table113[[#This Row],[T E]]&gt;=11,"Small","Micro")))</f>
        <v>Medium</v>
      </c>
      <c r="K845" s="154" t="s">
        <v>1514</v>
      </c>
      <c r="L845" s="154">
        <v>41</v>
      </c>
      <c r="M845" s="157">
        <v>23</v>
      </c>
      <c r="N845" s="158">
        <f>Table113[[#This Row],[Small Holders
M]]+Table113[[#This Row],[Small Holder 
F]]</f>
        <v>64</v>
      </c>
      <c r="O845" s="159" t="s">
        <v>1066</v>
      </c>
    </row>
    <row r="846" spans="1:15" ht="16.5" customHeight="1" x14ac:dyDescent="0.5">
      <c r="A846" s="154" t="s">
        <v>2302</v>
      </c>
      <c r="B846" s="153">
        <v>845</v>
      </c>
      <c r="C846" s="155" t="s">
        <v>75</v>
      </c>
      <c r="D846" s="154" t="s">
        <v>1074</v>
      </c>
      <c r="E846" s="154">
        <v>27</v>
      </c>
      <c r="F846" s="154">
        <v>0</v>
      </c>
      <c r="G846" s="154"/>
      <c r="H846" s="154"/>
      <c r="I846" s="154">
        <f>SUM(Table113[[#This Row],[P E M]:[C E F]])</f>
        <v>27</v>
      </c>
      <c r="J846" s="161" t="str">
        <f>IF(Table113[[#This Row],[T E]]&gt;=101,"Large",IF(Table113[[#This Row],[T E]]&gt;=51,"Medium",IF(Table113[[#This Row],[T E]]&gt;=11,"Small","Micro")))</f>
        <v>Small</v>
      </c>
      <c r="K846" s="154" t="s">
        <v>1535</v>
      </c>
      <c r="L846" s="154">
        <v>27</v>
      </c>
      <c r="M846" s="157">
        <v>0</v>
      </c>
      <c r="N846" s="158">
        <f>Table113[[#This Row],[Small Holders
M]]+Table113[[#This Row],[Small Holder 
F]]</f>
        <v>27</v>
      </c>
      <c r="O846" s="159" t="s">
        <v>1066</v>
      </c>
    </row>
    <row r="847" spans="1:15" ht="16.5" customHeight="1" x14ac:dyDescent="0.5">
      <c r="A847" s="154" t="s">
        <v>2304</v>
      </c>
      <c r="B847" s="153">
        <v>846</v>
      </c>
      <c r="C847" s="155" t="s">
        <v>75</v>
      </c>
      <c r="D847" s="154" t="s">
        <v>1074</v>
      </c>
      <c r="E847" s="154">
        <v>28</v>
      </c>
      <c r="F847" s="154">
        <v>16</v>
      </c>
      <c r="G847" s="154"/>
      <c r="H847" s="154"/>
      <c r="I847" s="154">
        <f>SUM(Table113[[#This Row],[P E M]:[C E F]])</f>
        <v>44</v>
      </c>
      <c r="J847" s="161" t="str">
        <f>IF(Table113[[#This Row],[T E]]&gt;=101,"Large",IF(Table113[[#This Row],[T E]]&gt;=51,"Medium",IF(Table113[[#This Row],[T E]]&gt;=11,"Small","Micro")))</f>
        <v>Small</v>
      </c>
      <c r="K847" s="154" t="s">
        <v>1535</v>
      </c>
      <c r="L847" s="154">
        <v>28</v>
      </c>
      <c r="M847" s="157">
        <v>16</v>
      </c>
      <c r="N847" s="154">
        <f>Table113[[#This Row],[Small Holders
M]]+Table113[[#This Row],[Small Holder 
F]]</f>
        <v>44</v>
      </c>
      <c r="O847" s="159" t="s">
        <v>1066</v>
      </c>
    </row>
    <row r="848" spans="1:15" ht="16.5" customHeight="1" x14ac:dyDescent="0.5">
      <c r="A848" s="194" t="s">
        <v>1282</v>
      </c>
      <c r="B848" s="153">
        <v>847</v>
      </c>
      <c r="C848" s="155" t="s">
        <v>75</v>
      </c>
      <c r="D848" s="154" t="s">
        <v>1106</v>
      </c>
      <c r="E848" s="154">
        <v>12</v>
      </c>
      <c r="F848" s="154">
        <v>5</v>
      </c>
      <c r="G848" s="154"/>
      <c r="H848" s="154"/>
      <c r="I848" s="154">
        <f>SUM(Table113[[#This Row],[P E M]:[C E F]])</f>
        <v>17</v>
      </c>
      <c r="J848" s="154" t="str">
        <f>IF(Table113[[#This Row],[T E]]&gt;=101,"Large",IF(Table113[[#This Row],[T E]]&gt;=51,"Medium",IF(Table113[[#This Row],[T E]]&gt;=11,"Small","Micro")))</f>
        <v>Small</v>
      </c>
      <c r="K848" s="154"/>
      <c r="L848" s="154">
        <v>12</v>
      </c>
      <c r="M848" s="157">
        <v>5</v>
      </c>
      <c r="N848" s="157">
        <f>Table113[[#This Row],[Small Holders
M]]+Table113[[#This Row],[Small Holder 
F]]</f>
        <v>17</v>
      </c>
      <c r="O848" s="159" t="s">
        <v>1066</v>
      </c>
    </row>
    <row r="849" spans="1:15" ht="16.5" customHeight="1" x14ac:dyDescent="0.5">
      <c r="A849" s="194" t="s">
        <v>1217</v>
      </c>
      <c r="B849" s="153">
        <v>848</v>
      </c>
      <c r="C849" s="155" t="s">
        <v>75</v>
      </c>
      <c r="D849" s="154" t="s">
        <v>1106</v>
      </c>
      <c r="E849" s="154">
        <v>14</v>
      </c>
      <c r="F849" s="154">
        <v>4</v>
      </c>
      <c r="G849" s="154"/>
      <c r="H849" s="154"/>
      <c r="I849" s="154">
        <f>SUM(Table113[[#This Row],[P E M]:[C E F]])</f>
        <v>18</v>
      </c>
      <c r="J849" s="154" t="str">
        <f>IF(Table113[[#This Row],[T E]]&gt;=101,"Large",IF(Table113[[#This Row],[T E]]&gt;=51,"Medium",IF(Table113[[#This Row],[T E]]&gt;=11,"Small","Micro")))</f>
        <v>Small</v>
      </c>
      <c r="K849" s="154"/>
      <c r="L849" s="154">
        <v>14</v>
      </c>
      <c r="M849" s="157">
        <v>4</v>
      </c>
      <c r="N849" s="157">
        <f>Table113[[#This Row],[Small Holders
M]]+Table113[[#This Row],[Small Holder 
F]]</f>
        <v>18</v>
      </c>
      <c r="O849" s="159" t="s">
        <v>1070</v>
      </c>
    </row>
    <row r="850" spans="1:15" ht="16.5" customHeight="1" x14ac:dyDescent="0.5">
      <c r="A850" s="194" t="s">
        <v>1872</v>
      </c>
      <c r="B850" s="153">
        <v>849</v>
      </c>
      <c r="C850" s="155" t="s">
        <v>75</v>
      </c>
      <c r="D850" s="154" t="s">
        <v>1106</v>
      </c>
      <c r="E850" s="154">
        <v>14</v>
      </c>
      <c r="F850" s="154">
        <v>4</v>
      </c>
      <c r="G850" s="154"/>
      <c r="H850" s="154"/>
      <c r="I850" s="154">
        <f>SUM(Table113[[#This Row],[P E M]:[C E F]])</f>
        <v>18</v>
      </c>
      <c r="J850" s="154" t="str">
        <f>IF(Table113[[#This Row],[T E]]&gt;=101,"Large",IF(Table113[[#This Row],[T E]]&gt;=51,"Medium",IF(Table113[[#This Row],[T E]]&gt;=11,"Small","Micro")))</f>
        <v>Small</v>
      </c>
      <c r="K850" s="154"/>
      <c r="L850" s="154">
        <v>14</v>
      </c>
      <c r="M850" s="157">
        <v>4</v>
      </c>
      <c r="N850" s="154">
        <f>Table113[[#This Row],[Small Holders
M]]+Table113[[#This Row],[Small Holder 
F]]</f>
        <v>18</v>
      </c>
      <c r="O850" s="159" t="s">
        <v>1070</v>
      </c>
    </row>
    <row r="851" spans="1:15" ht="16.5" customHeight="1" x14ac:dyDescent="0.5">
      <c r="A851" s="194" t="s">
        <v>1213</v>
      </c>
      <c r="B851" s="153">
        <v>850</v>
      </c>
      <c r="C851" s="155" t="s">
        <v>75</v>
      </c>
      <c r="D851" s="154" t="s">
        <v>1106</v>
      </c>
      <c r="E851" s="154">
        <v>14</v>
      </c>
      <c r="F851" s="154">
        <v>4</v>
      </c>
      <c r="G851" s="154"/>
      <c r="H851" s="154"/>
      <c r="I851" s="154">
        <f>SUM(Table113[[#This Row],[P E M]:[C E F]])</f>
        <v>18</v>
      </c>
      <c r="J851" s="154" t="str">
        <f>IF(Table113[[#This Row],[T E]]&gt;=101,"Large",IF(Table113[[#This Row],[T E]]&gt;=51,"Medium",IF(Table113[[#This Row],[T E]]&gt;=11,"Small","Micro")))</f>
        <v>Small</v>
      </c>
      <c r="K851" s="154"/>
      <c r="L851" s="154">
        <v>14</v>
      </c>
      <c r="M851" s="157">
        <v>4</v>
      </c>
      <c r="N851" s="158">
        <f>Table113[[#This Row],[Small Holders
M]]+Table113[[#This Row],[Small Holder 
F]]</f>
        <v>18</v>
      </c>
      <c r="O851" s="159" t="s">
        <v>1070</v>
      </c>
    </row>
    <row r="852" spans="1:15" ht="16.5" customHeight="1" x14ac:dyDescent="0.5">
      <c r="A852" s="194" t="s">
        <v>1809</v>
      </c>
      <c r="B852" s="153">
        <v>851</v>
      </c>
      <c r="C852" s="155" t="s">
        <v>75</v>
      </c>
      <c r="D852" s="154" t="s">
        <v>1106</v>
      </c>
      <c r="E852" s="154">
        <v>22</v>
      </c>
      <c r="F852" s="154">
        <v>4</v>
      </c>
      <c r="G852" s="154"/>
      <c r="H852" s="154"/>
      <c r="I852" s="154">
        <f>SUM(Table113[[#This Row],[P E M]:[C E F]])</f>
        <v>26</v>
      </c>
      <c r="J852" s="154" t="str">
        <f>IF(Table113[[#This Row],[T E]]&gt;=101,"Large",IF(Table113[[#This Row],[T E]]&gt;=51,"Medium",IF(Table113[[#This Row],[T E]]&gt;=11,"Small","Micro")))</f>
        <v>Small</v>
      </c>
      <c r="K852" s="154"/>
      <c r="L852" s="154">
        <v>22</v>
      </c>
      <c r="M852" s="157">
        <v>4</v>
      </c>
      <c r="N852" s="158">
        <f>Table113[[#This Row],[Small Holders
M]]+Table113[[#This Row],[Small Holder 
F]]</f>
        <v>26</v>
      </c>
      <c r="O852" s="159" t="s">
        <v>1070</v>
      </c>
    </row>
    <row r="853" spans="1:15" ht="16.5" customHeight="1" x14ac:dyDescent="0.5">
      <c r="A853" s="194" t="s">
        <v>1978</v>
      </c>
      <c r="B853" s="153">
        <v>852</v>
      </c>
      <c r="C853" s="155" t="s">
        <v>75</v>
      </c>
      <c r="D853" s="154" t="s">
        <v>1106</v>
      </c>
      <c r="E853" s="154">
        <v>18</v>
      </c>
      <c r="F853" s="154">
        <v>4</v>
      </c>
      <c r="G853" s="154"/>
      <c r="H853" s="154"/>
      <c r="I853" s="154">
        <f>SUM(Table113[[#This Row],[P E M]:[C E F]])</f>
        <v>22</v>
      </c>
      <c r="J853" s="154" t="str">
        <f>IF(Table113[[#This Row],[T E]]&gt;=101,"Large",IF(Table113[[#This Row],[T E]]&gt;=51,"Medium",IF(Table113[[#This Row],[T E]]&gt;=11,"Small","Micro")))</f>
        <v>Small</v>
      </c>
      <c r="K853" s="154"/>
      <c r="L853" s="154">
        <v>18</v>
      </c>
      <c r="M853" s="157">
        <v>4</v>
      </c>
      <c r="N853" s="157">
        <f>Table113[[#This Row],[Small Holders
M]]+Table113[[#This Row],[Small Holder 
F]]</f>
        <v>22</v>
      </c>
      <c r="O853" s="159" t="s">
        <v>1066</v>
      </c>
    </row>
    <row r="854" spans="1:15" ht="16.5" customHeight="1" x14ac:dyDescent="0.5">
      <c r="A854" s="194" t="s">
        <v>1582</v>
      </c>
      <c r="B854" s="153">
        <v>853</v>
      </c>
      <c r="C854" s="155" t="s">
        <v>75</v>
      </c>
      <c r="D854" s="154" t="s">
        <v>1106</v>
      </c>
      <c r="E854" s="154">
        <v>11</v>
      </c>
      <c r="F854" s="154">
        <v>43</v>
      </c>
      <c r="G854" s="154"/>
      <c r="H854" s="154"/>
      <c r="I854" s="154">
        <f>SUM(Table113[[#This Row],[P E M]:[C E F]])</f>
        <v>54</v>
      </c>
      <c r="J854" s="154" t="str">
        <f>IF(Table113[[#This Row],[T E]]&gt;=101,"Large",IF(Table113[[#This Row],[T E]]&gt;=51,"Medium",IF(Table113[[#This Row],[T E]]&gt;=11,"Small","Micro")))</f>
        <v>Medium</v>
      </c>
      <c r="K854" s="154"/>
      <c r="L854" s="154">
        <v>11</v>
      </c>
      <c r="M854" s="157">
        <v>43</v>
      </c>
      <c r="N854" s="158">
        <f>Table113[[#This Row],[Small Holders
M]]+Table113[[#This Row],[Small Holder 
F]]</f>
        <v>54</v>
      </c>
      <c r="O854" s="159" t="s">
        <v>1066</v>
      </c>
    </row>
    <row r="855" spans="1:15" ht="16.5" customHeight="1" x14ac:dyDescent="0.5">
      <c r="A855" s="194" t="s">
        <v>1986</v>
      </c>
      <c r="B855" s="153">
        <v>854</v>
      </c>
      <c r="C855" s="155" t="s">
        <v>75</v>
      </c>
      <c r="D855" s="154" t="s">
        <v>1106</v>
      </c>
      <c r="E855" s="154">
        <v>11</v>
      </c>
      <c r="F855" s="154">
        <v>3</v>
      </c>
      <c r="G855" s="154"/>
      <c r="H855" s="154"/>
      <c r="I855" s="154">
        <f>SUM(Table113[[#This Row],[P E M]:[C E F]])</f>
        <v>14</v>
      </c>
      <c r="J855" s="154" t="str">
        <f>IF(Table113[[#This Row],[T E]]&gt;=101,"Large",IF(Table113[[#This Row],[T E]]&gt;=51,"Medium",IF(Table113[[#This Row],[T E]]&gt;=11,"Small","Micro")))</f>
        <v>Small</v>
      </c>
      <c r="K855" s="154"/>
      <c r="L855" s="154">
        <v>11</v>
      </c>
      <c r="M855" s="157">
        <v>3</v>
      </c>
      <c r="N855" s="158">
        <f>Table113[[#This Row],[Small Holders
M]]+Table113[[#This Row],[Small Holder 
F]]</f>
        <v>14</v>
      </c>
      <c r="O855" s="159" t="s">
        <v>1066</v>
      </c>
    </row>
    <row r="856" spans="1:15" ht="16.5" customHeight="1" x14ac:dyDescent="0.5">
      <c r="A856" s="194" t="s">
        <v>1990</v>
      </c>
      <c r="B856" s="153">
        <v>855</v>
      </c>
      <c r="C856" s="155" t="s">
        <v>75</v>
      </c>
      <c r="D856" s="154" t="s">
        <v>1106</v>
      </c>
      <c r="E856" s="154">
        <v>11</v>
      </c>
      <c r="F856" s="154">
        <v>3</v>
      </c>
      <c r="G856" s="154"/>
      <c r="H856" s="154"/>
      <c r="I856" s="154">
        <f>SUM(Table113[[#This Row],[P E M]:[C E F]])</f>
        <v>14</v>
      </c>
      <c r="J856" s="154" t="str">
        <f>IF(Table113[[#This Row],[T E]]&gt;=101,"Large",IF(Table113[[#This Row],[T E]]&gt;=51,"Medium",IF(Table113[[#This Row],[T E]]&gt;=11,"Small","Micro")))</f>
        <v>Small</v>
      </c>
      <c r="K856" s="154"/>
      <c r="L856" s="154">
        <v>11</v>
      </c>
      <c r="M856" s="157">
        <v>3</v>
      </c>
      <c r="N856" s="157">
        <f>Table113[[#This Row],[Small Holders
M]]+Table113[[#This Row],[Small Holder 
F]]</f>
        <v>14</v>
      </c>
      <c r="O856" s="159" t="s">
        <v>1070</v>
      </c>
    </row>
    <row r="857" spans="1:15" ht="16.5" customHeight="1" x14ac:dyDescent="0.5">
      <c r="A857" s="194" t="s">
        <v>1893</v>
      </c>
      <c r="B857" s="153">
        <v>856</v>
      </c>
      <c r="C857" s="155" t="s">
        <v>75</v>
      </c>
      <c r="D857" s="154" t="s">
        <v>1106</v>
      </c>
      <c r="E857" s="154">
        <v>11</v>
      </c>
      <c r="F857" s="154">
        <v>3</v>
      </c>
      <c r="G857" s="154"/>
      <c r="H857" s="154"/>
      <c r="I857" s="154">
        <f>SUM(Table113[[#This Row],[P E M]:[C E F]])</f>
        <v>14</v>
      </c>
      <c r="J857" s="154" t="str">
        <f>IF(Table113[[#This Row],[T E]]&gt;=101,"Large",IF(Table113[[#This Row],[T E]]&gt;=51,"Medium",IF(Table113[[#This Row],[T E]]&gt;=11,"Small","Micro")))</f>
        <v>Small</v>
      </c>
      <c r="K857" s="154"/>
      <c r="L857" s="154">
        <v>11</v>
      </c>
      <c r="M857" s="157">
        <v>3</v>
      </c>
      <c r="N857" s="158">
        <f>Table113[[#This Row],[Small Holders
M]]+Table113[[#This Row],[Small Holder 
F]]</f>
        <v>14</v>
      </c>
      <c r="O857" s="159" t="s">
        <v>1070</v>
      </c>
    </row>
    <row r="858" spans="1:15" ht="16.5" customHeight="1" x14ac:dyDescent="0.5">
      <c r="A858" s="194" t="s">
        <v>1678</v>
      </c>
      <c r="B858" s="153">
        <v>857</v>
      </c>
      <c r="C858" s="155" t="s">
        <v>75</v>
      </c>
      <c r="D858" s="154" t="s">
        <v>1106</v>
      </c>
      <c r="E858" s="154">
        <v>11</v>
      </c>
      <c r="F858" s="154">
        <v>3</v>
      </c>
      <c r="G858" s="154"/>
      <c r="H858" s="154"/>
      <c r="I858" s="154">
        <f>SUM(Table113[[#This Row],[P E M]:[C E F]])</f>
        <v>14</v>
      </c>
      <c r="J858" s="154" t="str">
        <f>IF(Table113[[#This Row],[T E]]&gt;=101,"Large",IF(Table113[[#This Row],[T E]]&gt;=51,"Medium",IF(Table113[[#This Row],[T E]]&gt;=11,"Small","Micro")))</f>
        <v>Small</v>
      </c>
      <c r="K858" s="154"/>
      <c r="L858" s="154">
        <v>11</v>
      </c>
      <c r="M858" s="157">
        <v>3</v>
      </c>
      <c r="N858" s="158">
        <f>Table113[[#This Row],[Small Holders
M]]+Table113[[#This Row],[Small Holder 
F]]</f>
        <v>14</v>
      </c>
      <c r="O858" s="159" t="s">
        <v>1070</v>
      </c>
    </row>
    <row r="859" spans="1:15" ht="16.5" customHeight="1" x14ac:dyDescent="0.5">
      <c r="A859" s="194" t="s">
        <v>1841</v>
      </c>
      <c r="B859" s="153">
        <v>858</v>
      </c>
      <c r="C859" s="155" t="s">
        <v>75</v>
      </c>
      <c r="D859" s="154" t="s">
        <v>1106</v>
      </c>
      <c r="E859" s="154">
        <v>11</v>
      </c>
      <c r="F859" s="154">
        <v>3</v>
      </c>
      <c r="G859" s="154"/>
      <c r="H859" s="154"/>
      <c r="I859" s="154">
        <f>SUM(Table113[[#This Row],[P E M]:[C E F]])</f>
        <v>14</v>
      </c>
      <c r="J859" s="154" t="str">
        <f>IF(Table113[[#This Row],[T E]]&gt;=101,"Large",IF(Table113[[#This Row],[T E]]&gt;=51,"Medium",IF(Table113[[#This Row],[T E]]&gt;=11,"Small","Micro")))</f>
        <v>Small</v>
      </c>
      <c r="K859" s="154"/>
      <c r="L859" s="154">
        <v>11</v>
      </c>
      <c r="M859" s="157">
        <v>3</v>
      </c>
      <c r="N859" s="159">
        <f>Table113[[#This Row],[Small Holders
M]]+Table113[[#This Row],[Small Holder 
F]]</f>
        <v>14</v>
      </c>
      <c r="O859" s="159" t="s">
        <v>1070</v>
      </c>
    </row>
    <row r="860" spans="1:15" ht="16.5" customHeight="1" x14ac:dyDescent="0.5">
      <c r="A860" s="194" t="s">
        <v>1754</v>
      </c>
      <c r="B860" s="153">
        <v>859</v>
      </c>
      <c r="C860" s="155" t="s">
        <v>75</v>
      </c>
      <c r="D860" s="154" t="s">
        <v>1106</v>
      </c>
      <c r="E860" s="154">
        <v>11</v>
      </c>
      <c r="F860" s="154">
        <v>5</v>
      </c>
      <c r="G860" s="154"/>
      <c r="H860" s="154"/>
      <c r="I860" s="154">
        <f>SUM(Table113[[#This Row],[P E M]:[C E F]])</f>
        <v>16</v>
      </c>
      <c r="J860" s="154" t="str">
        <f>IF(Table113[[#This Row],[T E]]&gt;=101,"Large",IF(Table113[[#This Row],[T E]]&gt;=51,"Medium",IF(Table113[[#This Row],[T E]]&gt;=11,"Small","Micro")))</f>
        <v>Small</v>
      </c>
      <c r="K860" s="154"/>
      <c r="L860" s="154">
        <v>11</v>
      </c>
      <c r="M860" s="157">
        <v>5</v>
      </c>
      <c r="N860" s="159">
        <f>Table113[[#This Row],[Small Holders
M]]+Table113[[#This Row],[Small Holder 
F]]</f>
        <v>16</v>
      </c>
      <c r="O860" s="159" t="s">
        <v>1066</v>
      </c>
    </row>
    <row r="861" spans="1:15" ht="16.5" customHeight="1" x14ac:dyDescent="0.5">
      <c r="A861" s="194" t="s">
        <v>1517</v>
      </c>
      <c r="B861" s="153">
        <v>860</v>
      </c>
      <c r="C861" s="155" t="s">
        <v>1094</v>
      </c>
      <c r="D861" s="154" t="s">
        <v>1106</v>
      </c>
      <c r="E861" s="154">
        <v>11</v>
      </c>
      <c r="F861" s="154">
        <v>6</v>
      </c>
      <c r="G861" s="154"/>
      <c r="H861" s="154"/>
      <c r="I861" s="154">
        <f>SUM(Table113[[#This Row],[P E M]:[C E F]])</f>
        <v>17</v>
      </c>
      <c r="J861" s="154" t="str">
        <f>IF(Table113[[#This Row],[T E]]&gt;=101,"Large",IF(Table113[[#This Row],[T E]]&gt;=51,"Medium",IF(Table113[[#This Row],[T E]]&gt;=11,"Small","Micro")))</f>
        <v>Small</v>
      </c>
      <c r="K861" s="154"/>
      <c r="L861" s="154">
        <v>11</v>
      </c>
      <c r="M861" s="157">
        <v>6</v>
      </c>
      <c r="N861" s="157">
        <f>Table113[[#This Row],[Small Holders
M]]+Table113[[#This Row],[Small Holder 
F]]</f>
        <v>17</v>
      </c>
      <c r="O861" s="159" t="s">
        <v>1070</v>
      </c>
    </row>
    <row r="862" spans="1:15" ht="16.5" customHeight="1" x14ac:dyDescent="0.5">
      <c r="A862" s="194" t="s">
        <v>1808</v>
      </c>
      <c r="B862" s="153">
        <v>861</v>
      </c>
      <c r="C862" s="155" t="s">
        <v>75</v>
      </c>
      <c r="D862" s="154" t="s">
        <v>1106</v>
      </c>
      <c r="E862" s="154">
        <v>11</v>
      </c>
      <c r="F862" s="154">
        <v>7</v>
      </c>
      <c r="G862" s="154"/>
      <c r="H862" s="154"/>
      <c r="I862" s="154">
        <f>SUM(Table113[[#This Row],[P E M]:[C E F]])</f>
        <v>18</v>
      </c>
      <c r="J862" s="154" t="str">
        <f>IF(Table113[[#This Row],[T E]]&gt;=101,"Large",IF(Table113[[#This Row],[T E]]&gt;=51,"Medium",IF(Table113[[#This Row],[T E]]&gt;=11,"Small","Micro")))</f>
        <v>Small</v>
      </c>
      <c r="K862" s="154"/>
      <c r="L862" s="154">
        <v>11</v>
      </c>
      <c r="M862" s="157">
        <v>7</v>
      </c>
      <c r="N862" s="158">
        <f>Table113[[#This Row],[Small Holders
M]]+Table113[[#This Row],[Small Holder 
F]]</f>
        <v>18</v>
      </c>
      <c r="O862" s="159" t="s">
        <v>1070</v>
      </c>
    </row>
    <row r="863" spans="1:15" ht="16.5" customHeight="1" x14ac:dyDescent="0.5">
      <c r="A863" s="194" t="s">
        <v>2116</v>
      </c>
      <c r="B863" s="153">
        <v>862</v>
      </c>
      <c r="C863" s="155" t="s">
        <v>75</v>
      </c>
      <c r="D863" s="154" t="s">
        <v>1106</v>
      </c>
      <c r="E863" s="154">
        <v>11</v>
      </c>
      <c r="F863" s="154">
        <v>3</v>
      </c>
      <c r="G863" s="154"/>
      <c r="H863" s="154"/>
      <c r="I863" s="154">
        <f>SUM(Table113[[#This Row],[P E M]:[C E F]])</f>
        <v>14</v>
      </c>
      <c r="J863" s="154" t="str">
        <f>IF(Table113[[#This Row],[T E]]&gt;=101,"Large",IF(Table113[[#This Row],[T E]]&gt;=51,"Medium",IF(Table113[[#This Row],[T E]]&gt;=11,"Small","Micro")))</f>
        <v>Small</v>
      </c>
      <c r="K863" s="154"/>
      <c r="L863" s="154">
        <v>11</v>
      </c>
      <c r="M863" s="157">
        <v>3</v>
      </c>
      <c r="N863" s="158">
        <f>Table113[[#This Row],[Small Holders
M]]+Table113[[#This Row],[Small Holder 
F]]</f>
        <v>14</v>
      </c>
      <c r="O863" s="159" t="s">
        <v>1070</v>
      </c>
    </row>
    <row r="864" spans="1:15" ht="16.5" customHeight="1" x14ac:dyDescent="0.5">
      <c r="A864" s="194" t="s">
        <v>1105</v>
      </c>
      <c r="B864" s="153">
        <v>863</v>
      </c>
      <c r="C864" s="155" t="s">
        <v>75</v>
      </c>
      <c r="D864" s="154" t="s">
        <v>1106</v>
      </c>
      <c r="E864" s="154">
        <v>15</v>
      </c>
      <c r="F864" s="154">
        <v>4</v>
      </c>
      <c r="G864" s="154"/>
      <c r="H864" s="154"/>
      <c r="I864" s="154">
        <f>SUM(Table113[[#This Row],[P E M]:[C E F]])</f>
        <v>19</v>
      </c>
      <c r="J864" s="154" t="str">
        <f>IF(Table113[[#This Row],[T E]]&gt;=101,"Large",IF(Table113[[#This Row],[T E]]&gt;=51,"Medium",IF(Table113[[#This Row],[T E]]&gt;=11,"Small","Micro")))</f>
        <v>Small</v>
      </c>
      <c r="K864" s="154"/>
      <c r="L864" s="154">
        <v>15</v>
      </c>
      <c r="M864" s="157">
        <v>4</v>
      </c>
      <c r="N864" s="158">
        <f>Table113[[#This Row],[Small Holders
M]]+Table113[[#This Row],[Small Holder 
F]]</f>
        <v>19</v>
      </c>
      <c r="O864" s="159" t="s">
        <v>1070</v>
      </c>
    </row>
    <row r="865" spans="1:15" ht="16.5" customHeight="1" x14ac:dyDescent="0.5">
      <c r="A865" s="194" t="s">
        <v>1523</v>
      </c>
      <c r="B865" s="153">
        <v>864</v>
      </c>
      <c r="C865" s="155" t="s">
        <v>75</v>
      </c>
      <c r="D865" s="154" t="s">
        <v>1106</v>
      </c>
      <c r="E865" s="154">
        <v>11</v>
      </c>
      <c r="F865" s="154">
        <v>5</v>
      </c>
      <c r="G865" s="154"/>
      <c r="H865" s="154"/>
      <c r="I865" s="154">
        <f>SUM(Table113[[#This Row],[P E M]:[C E F]])</f>
        <v>16</v>
      </c>
      <c r="J865" s="154" t="str">
        <f>IF(Table113[[#This Row],[T E]]&gt;=101,"Large",IF(Table113[[#This Row],[T E]]&gt;=51,"Medium",IF(Table113[[#This Row],[T E]]&gt;=11,"Small","Micro")))</f>
        <v>Small</v>
      </c>
      <c r="K865" s="154"/>
      <c r="L865" s="154">
        <v>11</v>
      </c>
      <c r="M865" s="157">
        <v>5</v>
      </c>
      <c r="N865" s="158">
        <f>Table113[[#This Row],[Small Holders
M]]+Table113[[#This Row],[Small Holder 
F]]</f>
        <v>16</v>
      </c>
      <c r="O865" s="159" t="s">
        <v>1066</v>
      </c>
    </row>
    <row r="866" spans="1:15" ht="16.5" customHeight="1" x14ac:dyDescent="0.5">
      <c r="A866" s="194" t="s">
        <v>1416</v>
      </c>
      <c r="B866" s="153">
        <v>865</v>
      </c>
      <c r="C866" s="155" t="s">
        <v>75</v>
      </c>
      <c r="D866" s="154" t="s">
        <v>1106</v>
      </c>
      <c r="E866" s="154">
        <v>11</v>
      </c>
      <c r="F866" s="154">
        <v>3</v>
      </c>
      <c r="G866" s="154"/>
      <c r="H866" s="154"/>
      <c r="I866" s="154">
        <f>SUM(Table113[[#This Row],[P E M]:[C E F]])</f>
        <v>14</v>
      </c>
      <c r="J866" s="154" t="str">
        <f>IF(Table113[[#This Row],[T E]]&gt;=101,"Large",IF(Table113[[#This Row],[T E]]&gt;=51,"Medium",IF(Table113[[#This Row],[T E]]&gt;=11,"Small","Micro")))</f>
        <v>Small</v>
      </c>
      <c r="K866" s="154"/>
      <c r="L866" s="154">
        <v>11</v>
      </c>
      <c r="M866" s="157">
        <v>3</v>
      </c>
      <c r="N866" s="157">
        <f>Table113[[#This Row],[Small Holders
M]]+Table113[[#This Row],[Small Holder 
F]]</f>
        <v>14</v>
      </c>
      <c r="O866" s="159" t="s">
        <v>1066</v>
      </c>
    </row>
    <row r="867" spans="1:15" ht="16.5" customHeight="1" x14ac:dyDescent="0.5">
      <c r="A867" s="194" t="s">
        <v>1737</v>
      </c>
      <c r="B867" s="153">
        <v>866</v>
      </c>
      <c r="C867" s="155" t="s">
        <v>75</v>
      </c>
      <c r="D867" s="154" t="s">
        <v>1106</v>
      </c>
      <c r="E867" s="154">
        <v>10</v>
      </c>
      <c r="F867" s="154">
        <v>5</v>
      </c>
      <c r="G867" s="154"/>
      <c r="H867" s="154"/>
      <c r="I867" s="154">
        <f>SUM(Table113[[#This Row],[P E M]:[C E F]])</f>
        <v>15</v>
      </c>
      <c r="J867" s="154" t="str">
        <f>IF(Table113[[#This Row],[T E]]&gt;=101,"Large",IF(Table113[[#This Row],[T E]]&gt;=51,"Medium",IF(Table113[[#This Row],[T E]]&gt;=11,"Small","Micro")))</f>
        <v>Small</v>
      </c>
      <c r="K867" s="154"/>
      <c r="L867" s="154">
        <v>10</v>
      </c>
      <c r="M867" s="157">
        <v>5</v>
      </c>
      <c r="N867" s="158">
        <f>Table113[[#This Row],[Small Holders
M]]+Table113[[#This Row],[Small Holder 
F]]</f>
        <v>15</v>
      </c>
      <c r="O867" s="159" t="s">
        <v>1066</v>
      </c>
    </row>
    <row r="868" spans="1:15" ht="16.5" customHeight="1" x14ac:dyDescent="0.5">
      <c r="A868" s="194" t="s">
        <v>1746</v>
      </c>
      <c r="B868" s="153">
        <v>867</v>
      </c>
      <c r="C868" s="155" t="s">
        <v>75</v>
      </c>
      <c r="D868" s="154" t="s">
        <v>1106</v>
      </c>
      <c r="E868" s="154">
        <v>9</v>
      </c>
      <c r="F868" s="154">
        <v>5</v>
      </c>
      <c r="G868" s="154"/>
      <c r="H868" s="154"/>
      <c r="I868" s="154">
        <f>SUM(Table113[[#This Row],[P E M]:[C E F]])</f>
        <v>14</v>
      </c>
      <c r="J868" s="154" t="str">
        <f>IF(Table113[[#This Row],[T E]]&gt;=101,"Large",IF(Table113[[#This Row],[T E]]&gt;=51,"Medium",IF(Table113[[#This Row],[T E]]&gt;=11,"Small","Micro")))</f>
        <v>Small</v>
      </c>
      <c r="K868" s="154"/>
      <c r="L868" s="154">
        <v>9</v>
      </c>
      <c r="M868" s="157">
        <v>5</v>
      </c>
      <c r="N868" s="158">
        <f>Table113[[#This Row],[Small Holders
M]]+Table113[[#This Row],[Small Holder 
F]]</f>
        <v>14</v>
      </c>
      <c r="O868" s="159" t="s">
        <v>1070</v>
      </c>
    </row>
    <row r="869" spans="1:15" ht="16.5" customHeight="1" x14ac:dyDescent="0.5">
      <c r="A869" s="194" t="s">
        <v>2234</v>
      </c>
      <c r="B869" s="153">
        <v>868</v>
      </c>
      <c r="C869" s="155" t="s">
        <v>75</v>
      </c>
      <c r="D869" s="154" t="s">
        <v>1106</v>
      </c>
      <c r="E869" s="154">
        <v>8</v>
      </c>
      <c r="F869" s="154">
        <v>5</v>
      </c>
      <c r="G869" s="154"/>
      <c r="H869" s="154"/>
      <c r="I869" s="154">
        <f>SUM(Table113[[#This Row],[P E M]:[C E F]])</f>
        <v>13</v>
      </c>
      <c r="J869" s="154" t="str">
        <f>IF(Table113[[#This Row],[T E]]&gt;=101,"Large",IF(Table113[[#This Row],[T E]]&gt;=51,"Medium",IF(Table113[[#This Row],[T E]]&gt;=11,"Small","Micro")))</f>
        <v>Small</v>
      </c>
      <c r="K869" s="154"/>
      <c r="L869" s="154">
        <v>8</v>
      </c>
      <c r="M869" s="157">
        <v>5</v>
      </c>
      <c r="N869" s="158">
        <f>Table113[[#This Row],[Small Holders
M]]+Table113[[#This Row],[Small Holder 
F]]</f>
        <v>13</v>
      </c>
      <c r="O869" s="159" t="s">
        <v>1066</v>
      </c>
    </row>
    <row r="870" spans="1:15" ht="16.5" customHeight="1" x14ac:dyDescent="0.5">
      <c r="A870" s="194" t="s">
        <v>1467</v>
      </c>
      <c r="B870" s="153">
        <v>869</v>
      </c>
      <c r="C870" s="155" t="s">
        <v>75</v>
      </c>
      <c r="D870" s="154" t="s">
        <v>1106</v>
      </c>
      <c r="E870" s="154">
        <v>8</v>
      </c>
      <c r="F870" s="154">
        <v>3</v>
      </c>
      <c r="G870" s="154"/>
      <c r="H870" s="154"/>
      <c r="I870" s="154">
        <f>SUM(Table113[[#This Row],[P E M]:[C E F]])</f>
        <v>11</v>
      </c>
      <c r="J870" s="154" t="str">
        <f>IF(Table113[[#This Row],[T E]]&gt;=101,"Large",IF(Table113[[#This Row],[T E]]&gt;=51,"Medium",IF(Table113[[#This Row],[T E]]&gt;=11,"Small","Micro")))</f>
        <v>Small</v>
      </c>
      <c r="K870" s="154"/>
      <c r="L870" s="154">
        <v>8</v>
      </c>
      <c r="M870" s="157">
        <v>3</v>
      </c>
      <c r="N870" s="158">
        <f>Table113[[#This Row],[Small Holders
M]]+Table113[[#This Row],[Small Holder 
F]]</f>
        <v>11</v>
      </c>
      <c r="O870" s="159" t="s">
        <v>1066</v>
      </c>
    </row>
    <row r="871" spans="1:15" ht="16.5" customHeight="1" x14ac:dyDescent="0.5">
      <c r="A871" s="194" t="s">
        <v>1516</v>
      </c>
      <c r="B871" s="153">
        <v>870</v>
      </c>
      <c r="C871" s="155" t="s">
        <v>75</v>
      </c>
      <c r="D871" s="154" t="s">
        <v>1106</v>
      </c>
      <c r="E871" s="154">
        <v>7</v>
      </c>
      <c r="F871" s="154">
        <v>4</v>
      </c>
      <c r="G871" s="154"/>
      <c r="H871" s="154"/>
      <c r="I871" s="154">
        <f>SUM(Table113[[#This Row],[P E M]:[C E F]])</f>
        <v>11</v>
      </c>
      <c r="J871" s="154" t="str">
        <f>IF(Table113[[#This Row],[T E]]&gt;=101,"Large",IF(Table113[[#This Row],[T E]]&gt;=51,"Medium",IF(Table113[[#This Row],[T E]]&gt;=11,"Small","Micro")))</f>
        <v>Small</v>
      </c>
      <c r="K871" s="154"/>
      <c r="L871" s="154">
        <v>7</v>
      </c>
      <c r="M871" s="157">
        <v>4</v>
      </c>
      <c r="N871" s="157">
        <f>Table113[[#This Row],[Small Holders
M]]+Table113[[#This Row],[Small Holder 
F]]</f>
        <v>11</v>
      </c>
      <c r="O871" s="159" t="s">
        <v>1066</v>
      </c>
    </row>
    <row r="872" spans="1:15" ht="16.5" customHeight="1" x14ac:dyDescent="0.5">
      <c r="A872" s="194" t="s">
        <v>2151</v>
      </c>
      <c r="B872" s="153">
        <v>871</v>
      </c>
      <c r="C872" s="155" t="s">
        <v>75</v>
      </c>
      <c r="D872" s="154" t="s">
        <v>1106</v>
      </c>
      <c r="E872" s="154">
        <v>8</v>
      </c>
      <c r="F872" s="154">
        <v>4</v>
      </c>
      <c r="G872" s="154"/>
      <c r="H872" s="154"/>
      <c r="I872" s="154">
        <f>SUM(Table113[[#This Row],[P E M]:[C E F]])</f>
        <v>12</v>
      </c>
      <c r="J872" s="154" t="str">
        <f>IF(Table113[[#This Row],[T E]]&gt;=101,"Large",IF(Table113[[#This Row],[T E]]&gt;=51,"Medium",IF(Table113[[#This Row],[T E]]&gt;=11,"Small","Micro")))</f>
        <v>Small</v>
      </c>
      <c r="K872" s="154"/>
      <c r="L872" s="154">
        <v>8</v>
      </c>
      <c r="M872" s="157">
        <v>4</v>
      </c>
      <c r="N872" s="158">
        <f>Table113[[#This Row],[Small Holders
M]]+Table113[[#This Row],[Small Holder 
F]]</f>
        <v>12</v>
      </c>
      <c r="O872" s="159" t="s">
        <v>1066</v>
      </c>
    </row>
    <row r="873" spans="1:15" ht="16.5" customHeight="1" x14ac:dyDescent="0.5">
      <c r="A873" s="194" t="s">
        <v>1510</v>
      </c>
      <c r="B873" s="153">
        <v>872</v>
      </c>
      <c r="C873" s="155" t="s">
        <v>75</v>
      </c>
      <c r="D873" s="154" t="s">
        <v>1106</v>
      </c>
      <c r="E873" s="154">
        <v>9</v>
      </c>
      <c r="F873" s="154">
        <v>2</v>
      </c>
      <c r="G873" s="154"/>
      <c r="H873" s="154"/>
      <c r="I873" s="154">
        <f>SUM(Table113[[#This Row],[P E M]:[C E F]])</f>
        <v>11</v>
      </c>
      <c r="J873" s="154" t="str">
        <f>IF(Table113[[#This Row],[T E]]&gt;=101,"Large",IF(Table113[[#This Row],[T E]]&gt;=51,"Medium",IF(Table113[[#This Row],[T E]]&gt;=11,"Small","Micro")))</f>
        <v>Small</v>
      </c>
      <c r="K873" s="154"/>
      <c r="L873" s="154">
        <v>9</v>
      </c>
      <c r="M873" s="157">
        <v>2</v>
      </c>
      <c r="N873" s="157">
        <f>Table113[[#This Row],[Small Holders
M]]+Table113[[#This Row],[Small Holder 
F]]</f>
        <v>11</v>
      </c>
      <c r="O873" s="159" t="s">
        <v>1066</v>
      </c>
    </row>
    <row r="874" spans="1:15" ht="16.5" customHeight="1" x14ac:dyDescent="0.5">
      <c r="A874" s="194" t="s">
        <v>1965</v>
      </c>
      <c r="B874" s="153">
        <v>873</v>
      </c>
      <c r="C874" s="155" t="s">
        <v>75</v>
      </c>
      <c r="D874" s="154" t="s">
        <v>1106</v>
      </c>
      <c r="E874" s="154">
        <v>11</v>
      </c>
      <c r="F874" s="154">
        <v>2</v>
      </c>
      <c r="G874" s="154"/>
      <c r="H874" s="154"/>
      <c r="I874" s="154">
        <f>SUM(Table113[[#This Row],[P E M]:[C E F]])</f>
        <v>13</v>
      </c>
      <c r="J874" s="154" t="str">
        <f>IF(Table113[[#This Row],[T E]]&gt;=101,"Large",IF(Table113[[#This Row],[T E]]&gt;=51,"Medium",IF(Table113[[#This Row],[T E]]&gt;=11,"Small","Micro")))</f>
        <v>Small</v>
      </c>
      <c r="K874" s="154"/>
      <c r="L874" s="154">
        <v>11</v>
      </c>
      <c r="M874" s="157">
        <v>2</v>
      </c>
      <c r="N874" s="158">
        <f>Table113[[#This Row],[Small Holders
M]]+Table113[[#This Row],[Small Holder 
F]]</f>
        <v>13</v>
      </c>
      <c r="O874" s="159" t="s">
        <v>1066</v>
      </c>
    </row>
    <row r="875" spans="1:15" ht="16.5" customHeight="1" x14ac:dyDescent="0.5">
      <c r="A875" s="194" t="s">
        <v>1983</v>
      </c>
      <c r="B875" s="153">
        <v>874</v>
      </c>
      <c r="C875" s="155" t="s">
        <v>75</v>
      </c>
      <c r="D875" s="154" t="s">
        <v>1106</v>
      </c>
      <c r="E875" s="154">
        <v>11</v>
      </c>
      <c r="F875" s="154">
        <v>2</v>
      </c>
      <c r="G875" s="154"/>
      <c r="H875" s="154"/>
      <c r="I875" s="154">
        <f>SUM(Table113[[#This Row],[P E M]:[C E F]])</f>
        <v>13</v>
      </c>
      <c r="J875" s="154" t="str">
        <f>IF(Table113[[#This Row],[T E]]&gt;=101,"Large",IF(Table113[[#This Row],[T E]]&gt;=51,"Medium",IF(Table113[[#This Row],[T E]]&gt;=11,"Small","Micro")))</f>
        <v>Small</v>
      </c>
      <c r="K875" s="154"/>
      <c r="L875" s="154">
        <v>11</v>
      </c>
      <c r="M875" s="157">
        <v>2</v>
      </c>
      <c r="N875" s="158">
        <f>Table113[[#This Row],[Small Holders
M]]+Table113[[#This Row],[Small Holder 
F]]</f>
        <v>13</v>
      </c>
      <c r="O875" s="159" t="s">
        <v>1070</v>
      </c>
    </row>
    <row r="876" spans="1:15" ht="16.5" customHeight="1" x14ac:dyDescent="0.5">
      <c r="A876" s="194" t="s">
        <v>1425</v>
      </c>
      <c r="B876" s="153">
        <v>875</v>
      </c>
      <c r="C876" s="155" t="s">
        <v>75</v>
      </c>
      <c r="D876" s="154" t="s">
        <v>1106</v>
      </c>
      <c r="E876" s="154">
        <v>10</v>
      </c>
      <c r="F876" s="154">
        <v>22</v>
      </c>
      <c r="G876" s="154"/>
      <c r="H876" s="154"/>
      <c r="I876" s="154">
        <f>SUM(Table113[[#This Row],[P E M]:[C E F]])</f>
        <v>32</v>
      </c>
      <c r="J876" s="154" t="str">
        <f>IF(Table113[[#This Row],[T E]]&gt;=101,"Large",IF(Table113[[#This Row],[T E]]&gt;=51,"Medium",IF(Table113[[#This Row],[T E]]&gt;=11,"Small","Micro")))</f>
        <v>Small</v>
      </c>
      <c r="K876" s="154"/>
      <c r="L876" s="154">
        <v>10</v>
      </c>
      <c r="M876" s="157">
        <v>22</v>
      </c>
      <c r="N876" s="158">
        <f>Table113[[#This Row],[Small Holders
M]]+Table113[[#This Row],[Small Holder 
F]]</f>
        <v>32</v>
      </c>
      <c r="O876" s="159" t="s">
        <v>1070</v>
      </c>
    </row>
    <row r="877" spans="1:15" ht="16.5" customHeight="1" x14ac:dyDescent="0.5">
      <c r="A877" s="194" t="s">
        <v>1163</v>
      </c>
      <c r="B877" s="153">
        <v>876</v>
      </c>
      <c r="C877" s="155" t="s">
        <v>1094</v>
      </c>
      <c r="D877" s="154" t="s">
        <v>1106</v>
      </c>
      <c r="E877" s="154">
        <v>10</v>
      </c>
      <c r="F877" s="154">
        <v>2</v>
      </c>
      <c r="G877" s="154"/>
      <c r="H877" s="154"/>
      <c r="I877" s="154">
        <f>SUM(Table113[[#This Row],[P E M]:[C E F]])</f>
        <v>12</v>
      </c>
      <c r="J877" s="154" t="str">
        <f>IF(Table113[[#This Row],[T E]]&gt;=101,"Large",IF(Table113[[#This Row],[T E]]&gt;=51,"Medium",IF(Table113[[#This Row],[T E]]&gt;=11,"Small","Micro")))</f>
        <v>Small</v>
      </c>
      <c r="K877" s="154"/>
      <c r="L877" s="154">
        <v>10</v>
      </c>
      <c r="M877" s="157">
        <v>2</v>
      </c>
      <c r="N877" s="157">
        <f>Table113[[#This Row],[Small Holders
M]]+Table113[[#This Row],[Small Holder 
F]]</f>
        <v>12</v>
      </c>
      <c r="O877" s="159" t="s">
        <v>1070</v>
      </c>
    </row>
    <row r="878" spans="1:15" ht="16.5" customHeight="1" x14ac:dyDescent="0.5">
      <c r="A878" s="194" t="s">
        <v>2143</v>
      </c>
      <c r="B878" s="153">
        <v>877</v>
      </c>
      <c r="C878" s="155" t="s">
        <v>75</v>
      </c>
      <c r="D878" s="154" t="s">
        <v>1106</v>
      </c>
      <c r="E878" s="154">
        <v>10</v>
      </c>
      <c r="F878" s="154">
        <v>3</v>
      </c>
      <c r="G878" s="154"/>
      <c r="H878" s="154"/>
      <c r="I878" s="154">
        <f>SUM(Table113[[#This Row],[P E M]:[C E F]])</f>
        <v>13</v>
      </c>
      <c r="J878" s="154" t="str">
        <f>IF(Table113[[#This Row],[T E]]&gt;=101,"Large",IF(Table113[[#This Row],[T E]]&gt;=51,"Medium",IF(Table113[[#This Row],[T E]]&gt;=11,"Small","Micro")))</f>
        <v>Small</v>
      </c>
      <c r="K878" s="154"/>
      <c r="L878" s="154">
        <v>10</v>
      </c>
      <c r="M878" s="157">
        <v>3</v>
      </c>
      <c r="N878" s="158">
        <f>Table113[[#This Row],[Small Holders
M]]+Table113[[#This Row],[Small Holder 
F]]</f>
        <v>13</v>
      </c>
      <c r="O878" s="159" t="s">
        <v>1070</v>
      </c>
    </row>
    <row r="879" spans="1:15" ht="16.5" customHeight="1" x14ac:dyDescent="0.5">
      <c r="A879" s="194" t="s">
        <v>1392</v>
      </c>
      <c r="B879" s="153">
        <v>878</v>
      </c>
      <c r="C879" s="155" t="s">
        <v>75</v>
      </c>
      <c r="D879" s="154" t="s">
        <v>1106</v>
      </c>
      <c r="E879" s="154">
        <v>10</v>
      </c>
      <c r="F879" s="154">
        <v>2</v>
      </c>
      <c r="G879" s="154"/>
      <c r="H879" s="154"/>
      <c r="I879" s="154">
        <f>SUM(Table113[[#This Row],[P E M]:[C E F]])</f>
        <v>12</v>
      </c>
      <c r="J879" s="154" t="str">
        <f>IF(Table113[[#This Row],[T E]]&gt;=101,"Large",IF(Table113[[#This Row],[T E]]&gt;=51,"Medium",IF(Table113[[#This Row],[T E]]&gt;=11,"Small","Micro")))</f>
        <v>Small</v>
      </c>
      <c r="K879" s="154"/>
      <c r="L879" s="154">
        <v>10</v>
      </c>
      <c r="M879" s="157">
        <v>2</v>
      </c>
      <c r="N879" s="157">
        <f>Table113[[#This Row],[Small Holders
M]]+Table113[[#This Row],[Small Holder 
F]]</f>
        <v>12</v>
      </c>
      <c r="O879" s="159" t="s">
        <v>1070</v>
      </c>
    </row>
    <row r="880" spans="1:15" ht="16.5" customHeight="1" x14ac:dyDescent="0.5">
      <c r="A880" s="194" t="s">
        <v>1426</v>
      </c>
      <c r="B880" s="153">
        <v>879</v>
      </c>
      <c r="C880" s="155" t="s">
        <v>75</v>
      </c>
      <c r="D880" s="154" t="s">
        <v>1106</v>
      </c>
      <c r="E880" s="154">
        <v>13</v>
      </c>
      <c r="F880" s="154">
        <v>3</v>
      </c>
      <c r="G880" s="154"/>
      <c r="H880" s="154"/>
      <c r="I880" s="154">
        <f>SUM(Table113[[#This Row],[P E M]:[C E F]])</f>
        <v>16</v>
      </c>
      <c r="J880" s="154" t="str">
        <f>IF(Table113[[#This Row],[T E]]&gt;=101,"Large",IF(Table113[[#This Row],[T E]]&gt;=51,"Medium",IF(Table113[[#This Row],[T E]]&gt;=11,"Small","Micro")))</f>
        <v>Small</v>
      </c>
      <c r="K880" s="154"/>
      <c r="L880" s="154">
        <v>13</v>
      </c>
      <c r="M880" s="157">
        <v>3</v>
      </c>
      <c r="N880" s="158">
        <f>Table113[[#This Row],[Small Holders
M]]+Table113[[#This Row],[Small Holder 
F]]</f>
        <v>16</v>
      </c>
      <c r="O880" s="159" t="s">
        <v>1070</v>
      </c>
    </row>
    <row r="881" spans="1:15" ht="16.5" customHeight="1" x14ac:dyDescent="0.5">
      <c r="A881" s="194" t="s">
        <v>1705</v>
      </c>
      <c r="B881" s="153">
        <v>880</v>
      </c>
      <c r="C881" s="155" t="s">
        <v>75</v>
      </c>
      <c r="D881" s="154" t="s">
        <v>1106</v>
      </c>
      <c r="E881" s="154">
        <v>22</v>
      </c>
      <c r="F881" s="154">
        <v>3</v>
      </c>
      <c r="G881" s="154"/>
      <c r="H881" s="154"/>
      <c r="I881" s="154">
        <f>SUM(Table113[[#This Row],[P E M]:[C E F]])</f>
        <v>25</v>
      </c>
      <c r="J881" s="154" t="str">
        <f>IF(Table113[[#This Row],[T E]]&gt;=101,"Large",IF(Table113[[#This Row],[T E]]&gt;=51,"Medium",IF(Table113[[#This Row],[T E]]&gt;=11,"Small","Micro")))</f>
        <v>Small</v>
      </c>
      <c r="K881" s="154"/>
      <c r="L881" s="154">
        <v>22</v>
      </c>
      <c r="M881" s="157">
        <v>3</v>
      </c>
      <c r="N881" s="158">
        <f>Table113[[#This Row],[Small Holders
M]]+Table113[[#This Row],[Small Holder 
F]]</f>
        <v>25</v>
      </c>
      <c r="O881" s="159" t="s">
        <v>1070</v>
      </c>
    </row>
    <row r="882" spans="1:15" ht="16.5" customHeight="1" x14ac:dyDescent="0.5">
      <c r="A882" s="179" t="s">
        <v>1444</v>
      </c>
      <c r="B882" s="153">
        <v>881</v>
      </c>
      <c r="C882" s="155" t="s">
        <v>75</v>
      </c>
      <c r="D882" s="154" t="s">
        <v>1445</v>
      </c>
      <c r="E882" s="154">
        <v>8</v>
      </c>
      <c r="F882" s="154">
        <v>6</v>
      </c>
      <c r="G882" s="154">
        <v>40</v>
      </c>
      <c r="H882" s="154">
        <v>20</v>
      </c>
      <c r="I882" s="154">
        <f>SUM(Table113[[#This Row],[P E M]:[C E F]])</f>
        <v>74</v>
      </c>
      <c r="J882" s="161" t="str">
        <f>IF(Table113[[#This Row],[T E]]&gt;=101,"Large",IF(Table113[[#This Row],[T E]]&gt;=51,"Medium",IF(Table113[[#This Row],[T E]]&gt;=11,"Small","Micro")))</f>
        <v>Medium</v>
      </c>
      <c r="K882" s="154" t="s">
        <v>1446</v>
      </c>
      <c r="L882" s="154">
        <v>700</v>
      </c>
      <c r="M882" s="157">
        <v>500</v>
      </c>
      <c r="N882" s="158">
        <f>Table113[[#This Row],[Small Holders
M]]+Table113[[#This Row],[Small Holder 
F]]</f>
        <v>1200</v>
      </c>
      <c r="O882" s="159" t="s">
        <v>1070</v>
      </c>
    </row>
    <row r="883" spans="1:15" ht="16.5" customHeight="1" x14ac:dyDescent="0.5">
      <c r="A883" s="194" t="s">
        <v>1699</v>
      </c>
      <c r="B883" s="153">
        <v>882</v>
      </c>
      <c r="C883" s="155" t="s">
        <v>75</v>
      </c>
      <c r="D883" s="154" t="s">
        <v>1106</v>
      </c>
      <c r="E883" s="154">
        <v>10</v>
      </c>
      <c r="F883" s="154">
        <v>3</v>
      </c>
      <c r="G883" s="154"/>
      <c r="H883" s="154"/>
      <c r="I883" s="154">
        <f>SUM(Table113[[#This Row],[P E M]:[C E F]])</f>
        <v>13</v>
      </c>
      <c r="J883" s="154" t="str">
        <f>IF(Table113[[#This Row],[T E]]&gt;=101,"Large",IF(Table113[[#This Row],[T E]]&gt;=51,"Medium",IF(Table113[[#This Row],[T E]]&gt;=11,"Small","Micro")))</f>
        <v>Small</v>
      </c>
      <c r="K883" s="154"/>
      <c r="L883" s="154">
        <v>10</v>
      </c>
      <c r="M883" s="157">
        <v>3</v>
      </c>
      <c r="N883" s="158">
        <f>Table113[[#This Row],[Small Holders
M]]+Table113[[#This Row],[Small Holder 
F]]</f>
        <v>13</v>
      </c>
      <c r="O883" s="159" t="s">
        <v>1070</v>
      </c>
    </row>
    <row r="884" spans="1:15" ht="16.5" customHeight="1" x14ac:dyDescent="0.5">
      <c r="A884" s="179" t="s">
        <v>1866</v>
      </c>
      <c r="B884" s="153">
        <v>883</v>
      </c>
      <c r="C884" s="155" t="s">
        <v>75</v>
      </c>
      <c r="D884" s="154" t="s">
        <v>1445</v>
      </c>
      <c r="E884" s="154">
        <v>10</v>
      </c>
      <c r="F884" s="154">
        <v>8</v>
      </c>
      <c r="G884" s="154">
        <v>25</v>
      </c>
      <c r="H884" s="154">
        <v>20</v>
      </c>
      <c r="I884" s="154">
        <f>SUM(Table113[[#This Row],[P E M]:[C E F]])</f>
        <v>63</v>
      </c>
      <c r="J884" s="161" t="str">
        <f>IF(Table113[[#This Row],[T E]]&gt;=101,"Large",IF(Table113[[#This Row],[T E]]&gt;=51,"Medium",IF(Table113[[#This Row],[T E]]&gt;=11,"Small","Micro")))</f>
        <v>Medium</v>
      </c>
      <c r="K884" s="154" t="s">
        <v>1446</v>
      </c>
      <c r="L884" s="154">
        <v>19</v>
      </c>
      <c r="M884" s="157"/>
      <c r="N884" s="157">
        <f>Table113[[#This Row],[Small Holders
M]]+Table113[[#This Row],[Small Holder 
F]]</f>
        <v>19</v>
      </c>
      <c r="O884" s="159" t="s">
        <v>1070</v>
      </c>
    </row>
    <row r="885" spans="1:15" ht="15.75" customHeight="1" x14ac:dyDescent="0.5">
      <c r="A885" s="194" t="s">
        <v>2011</v>
      </c>
      <c r="B885" s="153">
        <v>884</v>
      </c>
      <c r="C885" s="155" t="s">
        <v>75</v>
      </c>
      <c r="D885" s="154" t="s">
        <v>1106</v>
      </c>
      <c r="E885" s="154">
        <v>8</v>
      </c>
      <c r="F885" s="154">
        <v>4</v>
      </c>
      <c r="G885" s="154"/>
      <c r="H885" s="154"/>
      <c r="I885" s="154">
        <f>SUM(Table113[[#This Row],[P E M]:[C E F]])</f>
        <v>12</v>
      </c>
      <c r="J885" s="154" t="str">
        <f>IF(Table113[[#This Row],[T E]]&gt;=101,"Large",IF(Table113[[#This Row],[T E]]&gt;=51,"Medium",IF(Table113[[#This Row],[T E]]&gt;=11,"Small","Micro")))</f>
        <v>Small</v>
      </c>
      <c r="K885" s="154"/>
      <c r="L885" s="154">
        <v>8</v>
      </c>
      <c r="M885" s="157">
        <v>4</v>
      </c>
      <c r="N885" s="154">
        <f>Table113[[#This Row],[Small Holders
M]]+Table113[[#This Row],[Small Holder 
F]]</f>
        <v>12</v>
      </c>
      <c r="O885" s="159" t="s">
        <v>1070</v>
      </c>
    </row>
    <row r="886" spans="1:15" ht="15.75" customHeight="1" x14ac:dyDescent="0.5">
      <c r="A886" s="194" t="s">
        <v>1856</v>
      </c>
      <c r="B886" s="153">
        <v>885</v>
      </c>
      <c r="C886" s="155" t="s">
        <v>75</v>
      </c>
      <c r="D886" s="154" t="s">
        <v>1074</v>
      </c>
      <c r="E886" s="154">
        <v>10</v>
      </c>
      <c r="F886" s="154">
        <v>20</v>
      </c>
      <c r="G886" s="154"/>
      <c r="H886" s="154"/>
      <c r="I886" s="154">
        <f>SUM(Table113[[#This Row],[P E M]:[C E F]])</f>
        <v>30</v>
      </c>
      <c r="J886" s="154" t="str">
        <f>IF(Table113[[#This Row],[T E]]&gt;=101,"Large",IF(Table113[[#This Row],[T E]]&gt;=51,"Medium",IF(Table113[[#This Row],[T E]]&gt;=11,"Small","Micro")))</f>
        <v>Small</v>
      </c>
      <c r="K886" s="154" t="s">
        <v>1082</v>
      </c>
      <c r="L886" s="154">
        <v>20</v>
      </c>
      <c r="M886" s="157">
        <v>20</v>
      </c>
      <c r="N886" s="157">
        <f>Table113[[#This Row],[Small Holders
M]]+Table113[[#This Row],[Small Holder 
F]]</f>
        <v>40</v>
      </c>
      <c r="O886" s="159" t="s">
        <v>1066</v>
      </c>
    </row>
    <row r="887" spans="1:15" ht="15.75" customHeight="1" x14ac:dyDescent="0.5">
      <c r="A887" s="194" t="s">
        <v>1203</v>
      </c>
      <c r="B887" s="153">
        <v>886</v>
      </c>
      <c r="C887" s="155" t="s">
        <v>75</v>
      </c>
      <c r="D887" s="154" t="s">
        <v>1074</v>
      </c>
      <c r="E887" s="154">
        <v>80</v>
      </c>
      <c r="F887" s="154">
        <v>40</v>
      </c>
      <c r="G887" s="154"/>
      <c r="H887" s="154"/>
      <c r="I887" s="154">
        <f>SUM(Table113[[#This Row],[P E M]:[C E F]])</f>
        <v>120</v>
      </c>
      <c r="J887" s="154" t="str">
        <f>IF(Table113[[#This Row],[T E]]&gt;=101,"Large",IF(Table113[[#This Row],[T E]]&gt;=51,"Medium",IF(Table113[[#This Row],[T E]]&gt;=11,"Small","Micro")))</f>
        <v>Large</v>
      </c>
      <c r="K887" s="154" t="s">
        <v>1204</v>
      </c>
      <c r="L887" s="154">
        <v>30</v>
      </c>
      <c r="M887" s="157">
        <v>30</v>
      </c>
      <c r="N887" s="158">
        <f>Table113[[#This Row],[Small Holders
M]]+Table113[[#This Row],[Small Holder 
F]]</f>
        <v>60</v>
      </c>
      <c r="O887" s="159" t="s">
        <v>1066</v>
      </c>
    </row>
    <row r="888" spans="1:15" ht="15.75" customHeight="1" x14ac:dyDescent="0.5">
      <c r="A888" s="194" t="s">
        <v>1840</v>
      </c>
      <c r="B888" s="153">
        <v>887</v>
      </c>
      <c r="C888" s="155" t="s">
        <v>75</v>
      </c>
      <c r="D888" s="154" t="s">
        <v>1074</v>
      </c>
      <c r="E888" s="154">
        <v>5</v>
      </c>
      <c r="F888" s="154">
        <v>6</v>
      </c>
      <c r="G888" s="154"/>
      <c r="H888" s="154"/>
      <c r="I888" s="154">
        <f>SUM(Table113[[#This Row],[P E M]:[C E F]])</f>
        <v>11</v>
      </c>
      <c r="J888" s="154" t="str">
        <f>IF(Table113[[#This Row],[T E]]&gt;=101,"Large",IF(Table113[[#This Row],[T E]]&gt;=51,"Medium",IF(Table113[[#This Row],[T E]]&gt;=11,"Small","Micro")))</f>
        <v>Small</v>
      </c>
      <c r="K888" s="154" t="s">
        <v>1082</v>
      </c>
      <c r="L888" s="154">
        <v>5</v>
      </c>
      <c r="M888" s="157">
        <v>6</v>
      </c>
      <c r="N888" s="157">
        <f>Table113[[#This Row],[Small Holders
M]]+Table113[[#This Row],[Small Holder 
F]]</f>
        <v>11</v>
      </c>
      <c r="O888" s="159" t="s">
        <v>1070</v>
      </c>
    </row>
    <row r="889" spans="1:15" ht="15.75" customHeight="1" x14ac:dyDescent="0.5">
      <c r="A889" s="194" t="s">
        <v>1487</v>
      </c>
      <c r="B889" s="153">
        <v>888</v>
      </c>
      <c r="C889" s="155" t="s">
        <v>75</v>
      </c>
      <c r="D889" s="154" t="s">
        <v>1074</v>
      </c>
      <c r="E889" s="154">
        <v>60</v>
      </c>
      <c r="F889" s="154">
        <v>90</v>
      </c>
      <c r="G889" s="154"/>
      <c r="H889" s="154"/>
      <c r="I889" s="154">
        <f>SUM(Table113[[#This Row],[P E M]:[C E F]])</f>
        <v>150</v>
      </c>
      <c r="J889" s="154" t="str">
        <f>IF(Table113[[#This Row],[T E]]&gt;=101,"Large",IF(Table113[[#This Row],[T E]]&gt;=51,"Medium",IF(Table113[[#This Row],[T E]]&gt;=11,"Small","Micro")))</f>
        <v>Large</v>
      </c>
      <c r="K889" s="154" t="s">
        <v>1082</v>
      </c>
      <c r="L889" s="154">
        <v>60</v>
      </c>
      <c r="M889" s="157">
        <v>90</v>
      </c>
      <c r="N889" s="158">
        <f>Table113[[#This Row],[Small Holders
M]]+Table113[[#This Row],[Small Holder 
F]]</f>
        <v>150</v>
      </c>
      <c r="O889" s="159" t="s">
        <v>1070</v>
      </c>
    </row>
    <row r="890" spans="1:15" ht="15.75" customHeight="1" x14ac:dyDescent="0.5">
      <c r="A890" s="194" t="s">
        <v>2181</v>
      </c>
      <c r="B890" s="153">
        <v>889</v>
      </c>
      <c r="C890" s="155" t="s">
        <v>75</v>
      </c>
      <c r="D890" s="154" t="s">
        <v>1083</v>
      </c>
      <c r="E890" s="154">
        <v>11</v>
      </c>
      <c r="F890" s="154">
        <v>3</v>
      </c>
      <c r="G890" s="154"/>
      <c r="H890" s="154"/>
      <c r="I890" s="154">
        <f>SUM(Table113[[#This Row],[P E M]:[C E F]])</f>
        <v>14</v>
      </c>
      <c r="J890" s="154" t="str">
        <f>IF(Table113[[#This Row],[T E]]&gt;=101,"Large",IF(Table113[[#This Row],[T E]]&gt;=51,"Medium",IF(Table113[[#This Row],[T E]]&gt;=11,"Small","Micro")))</f>
        <v>Small</v>
      </c>
      <c r="K890" s="154" t="s">
        <v>1065</v>
      </c>
      <c r="L890" s="154">
        <v>11</v>
      </c>
      <c r="M890" s="157">
        <v>3</v>
      </c>
      <c r="N890" s="154">
        <f>Table113[[#This Row],[Small Holders
M]]+Table113[[#This Row],[Small Holder 
F]]</f>
        <v>14</v>
      </c>
      <c r="O890" s="159" t="s">
        <v>1070</v>
      </c>
    </row>
    <row r="891" spans="1:15" ht="15.75" customHeight="1" x14ac:dyDescent="0.5">
      <c r="A891" s="194" t="s">
        <v>2032</v>
      </c>
      <c r="B891" s="153">
        <v>890</v>
      </c>
      <c r="C891" s="155" t="s">
        <v>1094</v>
      </c>
      <c r="D891" s="154" t="s">
        <v>1074</v>
      </c>
      <c r="E891" s="154">
        <v>14</v>
      </c>
      <c r="F891" s="154">
        <v>23</v>
      </c>
      <c r="G891" s="154"/>
      <c r="H891" s="154"/>
      <c r="I891" s="154">
        <f>SUM(Table113[[#This Row],[P E M]:[C E F]])</f>
        <v>37</v>
      </c>
      <c r="J891" s="154" t="str">
        <f>IF(Table113[[#This Row],[T E]]&gt;=101,"Large",IF(Table113[[#This Row],[T E]]&gt;=51,"Medium",IF(Table113[[#This Row],[T E]]&gt;=11,"Small","Micro")))</f>
        <v>Small</v>
      </c>
      <c r="K891" s="154" t="s">
        <v>1082</v>
      </c>
      <c r="L891" s="154">
        <v>14</v>
      </c>
      <c r="M891" s="157">
        <v>23</v>
      </c>
      <c r="N891" s="158">
        <f>Table113[[#This Row],[Small Holders
M]]+Table113[[#This Row],[Small Holder 
F]]</f>
        <v>37</v>
      </c>
      <c r="O891" s="159" t="s">
        <v>1070</v>
      </c>
    </row>
    <row r="892" spans="1:15" ht="15.75" customHeight="1" x14ac:dyDescent="0.5">
      <c r="A892" s="194" t="s">
        <v>1400</v>
      </c>
      <c r="B892" s="153">
        <v>891</v>
      </c>
      <c r="C892" s="155" t="s">
        <v>75</v>
      </c>
      <c r="D892" s="154" t="s">
        <v>1083</v>
      </c>
      <c r="E892" s="154">
        <v>2</v>
      </c>
      <c r="F892" s="154">
        <v>10</v>
      </c>
      <c r="G892" s="154"/>
      <c r="H892" s="154"/>
      <c r="I892" s="154">
        <f>SUM(Table113[[#This Row],[P E M]:[C E F]])</f>
        <v>12</v>
      </c>
      <c r="J892" s="154" t="str">
        <f>IF(Table113[[#This Row],[T E]]&gt;=101,"Large",IF(Table113[[#This Row],[T E]]&gt;=51,"Medium",IF(Table113[[#This Row],[T E]]&gt;=11,"Small","Micro")))</f>
        <v>Small</v>
      </c>
      <c r="K892" s="154" t="s">
        <v>1065</v>
      </c>
      <c r="L892" s="154">
        <v>2</v>
      </c>
      <c r="M892" s="157">
        <v>10</v>
      </c>
      <c r="N892" s="158">
        <f>Table113[[#This Row],[Small Holders
M]]+Table113[[#This Row],[Small Holder 
F]]</f>
        <v>12</v>
      </c>
      <c r="O892" s="159" t="s">
        <v>1066</v>
      </c>
    </row>
    <row r="893" spans="1:15" ht="15.75" customHeight="1" x14ac:dyDescent="0.5">
      <c r="A893" s="194" t="s">
        <v>2259</v>
      </c>
      <c r="B893" s="153">
        <v>892</v>
      </c>
      <c r="C893" s="155" t="s">
        <v>75</v>
      </c>
      <c r="D893" s="154" t="s">
        <v>1083</v>
      </c>
      <c r="E893" s="154">
        <v>7</v>
      </c>
      <c r="F893" s="154">
        <v>8</v>
      </c>
      <c r="G893" s="154"/>
      <c r="H893" s="154"/>
      <c r="I893" s="154">
        <f>SUM(Table113[[#This Row],[P E M]:[C E F]])</f>
        <v>15</v>
      </c>
      <c r="J893" s="154" t="str">
        <f>IF(Table113[[#This Row],[T E]]&gt;=101,"Large",IF(Table113[[#This Row],[T E]]&gt;=51,"Medium",IF(Table113[[#This Row],[T E]]&gt;=11,"Small","Micro")))</f>
        <v>Small</v>
      </c>
      <c r="K893" s="154" t="s">
        <v>1065</v>
      </c>
      <c r="L893" s="154">
        <v>7</v>
      </c>
      <c r="M893" s="157">
        <v>8</v>
      </c>
      <c r="N893" s="154">
        <f>Table113[[#This Row],[Small Holders
M]]+Table113[[#This Row],[Small Holder 
F]]</f>
        <v>15</v>
      </c>
      <c r="O893" s="159" t="s">
        <v>1066</v>
      </c>
    </row>
    <row r="894" spans="1:15" ht="15.75" customHeight="1" x14ac:dyDescent="0.5">
      <c r="A894" s="194" t="s">
        <v>1319</v>
      </c>
      <c r="B894" s="153">
        <v>893</v>
      </c>
      <c r="C894" s="155" t="s">
        <v>75</v>
      </c>
      <c r="D894" s="154" t="s">
        <v>1083</v>
      </c>
      <c r="E894" s="154">
        <v>2</v>
      </c>
      <c r="F894" s="154">
        <v>14</v>
      </c>
      <c r="G894" s="154"/>
      <c r="H894" s="154"/>
      <c r="I894" s="154">
        <f>SUM(Table113[[#This Row],[P E M]:[C E F]])</f>
        <v>16</v>
      </c>
      <c r="J894" s="154" t="str">
        <f>IF(Table113[[#This Row],[T E]]&gt;=101,"Large",IF(Table113[[#This Row],[T E]]&gt;=51,"Medium",IF(Table113[[#This Row],[T E]]&gt;=11,"Small","Micro")))</f>
        <v>Small</v>
      </c>
      <c r="K894" s="154" t="s">
        <v>1065</v>
      </c>
      <c r="L894" s="154">
        <v>2</v>
      </c>
      <c r="M894" s="157">
        <v>14</v>
      </c>
      <c r="N894" s="159">
        <f>Table113[[#This Row],[Small Holders
M]]+Table113[[#This Row],[Small Holder 
F]]</f>
        <v>16</v>
      </c>
      <c r="O894" s="159" t="s">
        <v>1066</v>
      </c>
    </row>
    <row r="895" spans="1:15" ht="15.75" customHeight="1" x14ac:dyDescent="0.5">
      <c r="A895" s="194" t="s">
        <v>2258</v>
      </c>
      <c r="B895" s="153">
        <v>894</v>
      </c>
      <c r="C895" s="155" t="s">
        <v>75</v>
      </c>
      <c r="D895" s="154" t="s">
        <v>1083</v>
      </c>
      <c r="E895" s="154">
        <v>3</v>
      </c>
      <c r="F895" s="154">
        <v>10</v>
      </c>
      <c r="G895" s="154"/>
      <c r="H895" s="154"/>
      <c r="I895" s="154">
        <f>SUM(Table113[[#This Row],[P E M]:[C E F]])</f>
        <v>13</v>
      </c>
      <c r="J895" s="154" t="str">
        <f>IF(Table113[[#This Row],[T E]]&gt;=101,"Large",IF(Table113[[#This Row],[T E]]&gt;=51,"Medium",IF(Table113[[#This Row],[T E]]&gt;=11,"Small","Micro")))</f>
        <v>Small</v>
      </c>
      <c r="K895" s="154" t="s">
        <v>1065</v>
      </c>
      <c r="L895" s="154">
        <v>3</v>
      </c>
      <c r="M895" s="157">
        <v>10</v>
      </c>
      <c r="N895" s="158">
        <f>Table113[[#This Row],[Small Holders
M]]+Table113[[#This Row],[Small Holder 
F]]</f>
        <v>13</v>
      </c>
      <c r="O895" s="159" t="s">
        <v>1070</v>
      </c>
    </row>
    <row r="896" spans="1:15" ht="15.75" customHeight="1" x14ac:dyDescent="0.5">
      <c r="A896" s="194" t="s">
        <v>1236</v>
      </c>
      <c r="B896" s="153">
        <v>895</v>
      </c>
      <c r="C896" s="155" t="s">
        <v>75</v>
      </c>
      <c r="D896" s="154" t="s">
        <v>1083</v>
      </c>
      <c r="E896" s="154">
        <v>3</v>
      </c>
      <c r="F896" s="154">
        <v>12</v>
      </c>
      <c r="G896" s="154"/>
      <c r="H896" s="154"/>
      <c r="I896" s="154">
        <f>SUM(Table113[[#This Row],[P E M]:[C E F]])</f>
        <v>15</v>
      </c>
      <c r="J896" s="154" t="str">
        <f>IF(Table113[[#This Row],[T E]]&gt;=101,"Large",IF(Table113[[#This Row],[T E]]&gt;=51,"Medium",IF(Table113[[#This Row],[T E]]&gt;=11,"Small","Micro")))</f>
        <v>Small</v>
      </c>
      <c r="K896" s="154" t="s">
        <v>1065</v>
      </c>
      <c r="L896" s="154">
        <v>3</v>
      </c>
      <c r="M896" s="157">
        <v>12</v>
      </c>
      <c r="N896" s="158">
        <f>Table113[[#This Row],[Small Holders
M]]+Table113[[#This Row],[Small Holder 
F]]</f>
        <v>15</v>
      </c>
      <c r="O896" s="159" t="s">
        <v>1070</v>
      </c>
    </row>
    <row r="897" spans="1:15" ht="16.5" customHeight="1" x14ac:dyDescent="0.5">
      <c r="A897" s="194" t="s">
        <v>1234</v>
      </c>
      <c r="B897" s="153">
        <v>896</v>
      </c>
      <c r="C897" s="155" t="s">
        <v>75</v>
      </c>
      <c r="D897" s="154" t="s">
        <v>1083</v>
      </c>
      <c r="E897" s="154">
        <v>8</v>
      </c>
      <c r="F897" s="154">
        <v>12</v>
      </c>
      <c r="G897" s="154"/>
      <c r="H897" s="154"/>
      <c r="I897" s="154">
        <f>SUM(Table113[[#This Row],[P E M]:[C E F]])</f>
        <v>20</v>
      </c>
      <c r="J897" s="154" t="str">
        <f>IF(Table113[[#This Row],[T E]]&gt;=101,"Large",IF(Table113[[#This Row],[T E]]&gt;=51,"Medium",IF(Table113[[#This Row],[T E]]&gt;=11,"Small","Micro")))</f>
        <v>Small</v>
      </c>
      <c r="K897" s="154" t="s">
        <v>1065</v>
      </c>
      <c r="L897" s="154">
        <v>8</v>
      </c>
      <c r="M897" s="157">
        <v>12</v>
      </c>
      <c r="N897" s="157">
        <f>Table113[[#This Row],[Small Holders
M]]+Table113[[#This Row],[Small Holder 
F]]</f>
        <v>20</v>
      </c>
      <c r="O897" s="159" t="s">
        <v>1066</v>
      </c>
    </row>
    <row r="898" spans="1:15" ht="16.5" customHeight="1" x14ac:dyDescent="0.5">
      <c r="A898" s="194" t="s">
        <v>1235</v>
      </c>
      <c r="B898" s="153">
        <v>897</v>
      </c>
      <c r="C898" s="155" t="s">
        <v>75</v>
      </c>
      <c r="D898" s="154" t="s">
        <v>1083</v>
      </c>
      <c r="E898" s="154">
        <v>5</v>
      </c>
      <c r="F898" s="154">
        <v>15</v>
      </c>
      <c r="G898" s="154"/>
      <c r="H898" s="154"/>
      <c r="I898" s="154">
        <f>SUM(Table113[[#This Row],[P E M]:[C E F]])</f>
        <v>20</v>
      </c>
      <c r="J898" s="154" t="str">
        <f>IF(Table113[[#This Row],[T E]]&gt;=101,"Large",IF(Table113[[#This Row],[T E]]&gt;=51,"Medium",IF(Table113[[#This Row],[T E]]&gt;=11,"Small","Micro")))</f>
        <v>Small</v>
      </c>
      <c r="K898" s="154" t="s">
        <v>1065</v>
      </c>
      <c r="L898" s="154">
        <v>5</v>
      </c>
      <c r="M898" s="157">
        <v>15</v>
      </c>
      <c r="N898" s="158">
        <f>Table113[[#This Row],[Small Holders
M]]+Table113[[#This Row],[Small Holder 
F]]</f>
        <v>20</v>
      </c>
      <c r="O898" s="159" t="s">
        <v>1066</v>
      </c>
    </row>
    <row r="899" spans="1:15" ht="16.5" customHeight="1" x14ac:dyDescent="0.5">
      <c r="A899" s="194" t="s">
        <v>2217</v>
      </c>
      <c r="B899" s="153">
        <v>898</v>
      </c>
      <c r="C899" s="155" t="s">
        <v>75</v>
      </c>
      <c r="D899" s="154" t="s">
        <v>1083</v>
      </c>
      <c r="E899" s="154">
        <v>7</v>
      </c>
      <c r="F899" s="154">
        <v>8</v>
      </c>
      <c r="G899" s="154"/>
      <c r="H899" s="154"/>
      <c r="I899" s="154">
        <f>SUM(Table113[[#This Row],[P E M]:[C E F]])</f>
        <v>15</v>
      </c>
      <c r="J899" s="154" t="str">
        <f>IF(Table113[[#This Row],[T E]]&gt;=101,"Large",IF(Table113[[#This Row],[T E]]&gt;=51,"Medium",IF(Table113[[#This Row],[T E]]&gt;=11,"Small","Micro")))</f>
        <v>Small</v>
      </c>
      <c r="K899" s="154" t="s">
        <v>1065</v>
      </c>
      <c r="L899" s="154">
        <v>7</v>
      </c>
      <c r="M899" s="157">
        <v>8</v>
      </c>
      <c r="N899" s="158">
        <f>Table113[[#This Row],[Small Holders
M]]+Table113[[#This Row],[Small Holder 
F]]</f>
        <v>15</v>
      </c>
      <c r="O899" s="159" t="s">
        <v>1066</v>
      </c>
    </row>
    <row r="900" spans="1:15" ht="16.5" customHeight="1" x14ac:dyDescent="0.5">
      <c r="A900" s="194" t="s">
        <v>2031</v>
      </c>
      <c r="B900" s="153">
        <v>899</v>
      </c>
      <c r="C900" s="155" t="s">
        <v>75</v>
      </c>
      <c r="D900" s="154" t="s">
        <v>1074</v>
      </c>
      <c r="E900" s="154">
        <v>12</v>
      </c>
      <c r="F900" s="154">
        <v>20</v>
      </c>
      <c r="G900" s="154"/>
      <c r="H900" s="154"/>
      <c r="I900" s="154">
        <f>SUM(Table113[[#This Row],[P E M]:[C E F]])</f>
        <v>32</v>
      </c>
      <c r="J900" s="154" t="str">
        <f>IF(Table113[[#This Row],[T E]]&gt;=101,"Large",IF(Table113[[#This Row],[T E]]&gt;=51,"Medium",IF(Table113[[#This Row],[T E]]&gt;=11,"Small","Micro")))</f>
        <v>Small</v>
      </c>
      <c r="K900" s="154" t="s">
        <v>1082</v>
      </c>
      <c r="L900" s="154">
        <v>12</v>
      </c>
      <c r="M900" s="157">
        <v>20</v>
      </c>
      <c r="N900" s="158">
        <f>Table113[[#This Row],[Small Holders
M]]+Table113[[#This Row],[Small Holder 
F]]</f>
        <v>32</v>
      </c>
      <c r="O900" s="159" t="s">
        <v>1070</v>
      </c>
    </row>
    <row r="901" spans="1:15" ht="16.5" customHeight="1" x14ac:dyDescent="0.5">
      <c r="A901" s="194" t="s">
        <v>1146</v>
      </c>
      <c r="B901" s="153">
        <v>900</v>
      </c>
      <c r="C901" s="155" t="s">
        <v>1094</v>
      </c>
      <c r="D901" s="154" t="s">
        <v>1083</v>
      </c>
      <c r="E901" s="154">
        <v>7</v>
      </c>
      <c r="F901" s="154">
        <v>15</v>
      </c>
      <c r="G901" s="154"/>
      <c r="H901" s="154"/>
      <c r="I901" s="154">
        <f>SUM(Table113[[#This Row],[P E M]:[C E F]])</f>
        <v>22</v>
      </c>
      <c r="J901" s="154" t="str">
        <f>IF(Table113[[#This Row],[T E]]&gt;=101,"Large",IF(Table113[[#This Row],[T E]]&gt;=51,"Medium",IF(Table113[[#This Row],[T E]]&gt;=11,"Small","Micro")))</f>
        <v>Small</v>
      </c>
      <c r="K901" s="154" t="s">
        <v>1065</v>
      </c>
      <c r="L901" s="154">
        <v>7</v>
      </c>
      <c r="M901" s="157">
        <v>15</v>
      </c>
      <c r="N901" s="159">
        <f>Table113[[#This Row],[Small Holders
M]]+Table113[[#This Row],[Small Holder 
F]]</f>
        <v>22</v>
      </c>
      <c r="O901" s="159" t="s">
        <v>1095</v>
      </c>
    </row>
    <row r="902" spans="1:15" ht="16.5" customHeight="1" x14ac:dyDescent="0.5">
      <c r="A902" s="194" t="s">
        <v>1540</v>
      </c>
      <c r="B902" s="153">
        <v>901</v>
      </c>
      <c r="C902" s="155" t="s">
        <v>75</v>
      </c>
      <c r="D902" s="154" t="s">
        <v>1083</v>
      </c>
      <c r="E902" s="154">
        <v>4</v>
      </c>
      <c r="F902" s="154">
        <v>13</v>
      </c>
      <c r="G902" s="154"/>
      <c r="H902" s="154"/>
      <c r="I902" s="154">
        <f>SUM(Table113[[#This Row],[P E M]:[C E F]])</f>
        <v>17</v>
      </c>
      <c r="J902" s="154" t="str">
        <f>IF(Table113[[#This Row],[T E]]&gt;=101,"Large",IF(Table113[[#This Row],[T E]]&gt;=51,"Medium",IF(Table113[[#This Row],[T E]]&gt;=11,"Small","Micro")))</f>
        <v>Small</v>
      </c>
      <c r="K902" s="154" t="s">
        <v>1065</v>
      </c>
      <c r="L902" s="154">
        <v>4</v>
      </c>
      <c r="M902" s="157">
        <v>13</v>
      </c>
      <c r="N902" s="158">
        <f>Table113[[#This Row],[Small Holders
M]]+Table113[[#This Row],[Small Holder 
F]]</f>
        <v>17</v>
      </c>
      <c r="O902" s="159" t="s">
        <v>1070</v>
      </c>
    </row>
    <row r="903" spans="1:15" ht="16.5" customHeight="1" x14ac:dyDescent="0.5">
      <c r="A903" s="194" t="s">
        <v>2255</v>
      </c>
      <c r="B903" s="153">
        <v>902</v>
      </c>
      <c r="C903" s="155" t="s">
        <v>75</v>
      </c>
      <c r="D903" s="154" t="s">
        <v>1083</v>
      </c>
      <c r="E903" s="154">
        <v>8</v>
      </c>
      <c r="F903" s="154">
        <v>3</v>
      </c>
      <c r="G903" s="154"/>
      <c r="H903" s="154"/>
      <c r="I903" s="154">
        <f>SUM(Table113[[#This Row],[P E M]:[C E F]])</f>
        <v>11</v>
      </c>
      <c r="J903" s="154" t="str">
        <f>IF(Table113[[#This Row],[T E]]&gt;=101,"Large",IF(Table113[[#This Row],[T E]]&gt;=51,"Medium",IF(Table113[[#This Row],[T E]]&gt;=11,"Small","Micro")))</f>
        <v>Small</v>
      </c>
      <c r="K903" s="154" t="s">
        <v>1065</v>
      </c>
      <c r="L903" s="154">
        <v>8</v>
      </c>
      <c r="M903" s="157">
        <v>3</v>
      </c>
      <c r="N903" s="158">
        <f>Table113[[#This Row],[Small Holders
M]]+Table113[[#This Row],[Small Holder 
F]]</f>
        <v>11</v>
      </c>
      <c r="O903" s="159" t="s">
        <v>1070</v>
      </c>
    </row>
    <row r="904" spans="1:15" ht="16.5" customHeight="1" x14ac:dyDescent="0.5">
      <c r="A904" s="194" t="s">
        <v>1774</v>
      </c>
      <c r="B904" s="153">
        <v>903</v>
      </c>
      <c r="C904" s="155" t="s">
        <v>75</v>
      </c>
      <c r="D904" s="154" t="s">
        <v>1074</v>
      </c>
      <c r="E904" s="154">
        <v>3</v>
      </c>
      <c r="F904" s="154">
        <v>10</v>
      </c>
      <c r="G904" s="154"/>
      <c r="H904" s="154"/>
      <c r="I904" s="154">
        <f>SUM(Table113[[#This Row],[P E M]:[C E F]])</f>
        <v>13</v>
      </c>
      <c r="J904" s="154" t="str">
        <f>IF(Table113[[#This Row],[T E]]&gt;=101,"Large",IF(Table113[[#This Row],[T E]]&gt;=51,"Medium",IF(Table113[[#This Row],[T E]]&gt;=11,"Small","Micro")))</f>
        <v>Small</v>
      </c>
      <c r="K904" s="154" t="s">
        <v>1082</v>
      </c>
      <c r="L904" s="154">
        <v>3</v>
      </c>
      <c r="M904" s="157">
        <v>10</v>
      </c>
      <c r="N904" s="158">
        <f>Table113[[#This Row],[Small Holders
M]]+Table113[[#This Row],[Small Holder 
F]]</f>
        <v>13</v>
      </c>
      <c r="O904" s="159" t="s">
        <v>1070</v>
      </c>
    </row>
    <row r="905" spans="1:15" ht="16.5" customHeight="1" x14ac:dyDescent="0.5">
      <c r="A905" s="194" t="s">
        <v>1775</v>
      </c>
      <c r="B905" s="153">
        <v>904</v>
      </c>
      <c r="C905" s="155" t="s">
        <v>75</v>
      </c>
      <c r="D905" s="154" t="s">
        <v>1074</v>
      </c>
      <c r="E905" s="154">
        <v>2</v>
      </c>
      <c r="F905" s="154">
        <v>12</v>
      </c>
      <c r="G905" s="154"/>
      <c r="H905" s="154"/>
      <c r="I905" s="154">
        <f>SUM(Table113[[#This Row],[P E M]:[C E F]])</f>
        <v>14</v>
      </c>
      <c r="J905" s="154" t="str">
        <f>IF(Table113[[#This Row],[T E]]&gt;=101,"Large",IF(Table113[[#This Row],[T E]]&gt;=51,"Medium",IF(Table113[[#This Row],[T E]]&gt;=11,"Small","Micro")))</f>
        <v>Small</v>
      </c>
      <c r="K905" s="154" t="s">
        <v>1082</v>
      </c>
      <c r="L905" s="154">
        <v>2</v>
      </c>
      <c r="M905" s="157">
        <v>12</v>
      </c>
      <c r="N905" s="158">
        <f>Table113[[#This Row],[Small Holders
M]]+Table113[[#This Row],[Small Holder 
F]]</f>
        <v>14</v>
      </c>
      <c r="O905" s="159" t="s">
        <v>1070</v>
      </c>
    </row>
    <row r="906" spans="1:15" ht="16.5" customHeight="1" x14ac:dyDescent="0.5">
      <c r="A906" s="194" t="s">
        <v>1861</v>
      </c>
      <c r="B906" s="153">
        <v>905</v>
      </c>
      <c r="C906" s="155" t="s">
        <v>1094</v>
      </c>
      <c r="D906" s="154" t="s">
        <v>1074</v>
      </c>
      <c r="E906" s="154">
        <v>5</v>
      </c>
      <c r="F906" s="154">
        <v>8</v>
      </c>
      <c r="G906" s="154"/>
      <c r="H906" s="154"/>
      <c r="I906" s="154">
        <f>SUM(Table113[[#This Row],[P E M]:[C E F]])</f>
        <v>13</v>
      </c>
      <c r="J906" s="154" t="str">
        <f>IF(Table113[[#This Row],[T E]]&gt;=101,"Large",IF(Table113[[#This Row],[T E]]&gt;=51,"Medium",IF(Table113[[#This Row],[T E]]&gt;=11,"Small","Micro")))</f>
        <v>Small</v>
      </c>
      <c r="K906" s="154" t="s">
        <v>1082</v>
      </c>
      <c r="L906" s="154">
        <v>5</v>
      </c>
      <c r="M906" s="157">
        <v>8</v>
      </c>
      <c r="N906" s="154">
        <f>Table113[[#This Row],[Small Holders
M]]+Table113[[#This Row],[Small Holder 
F]]</f>
        <v>13</v>
      </c>
      <c r="O906" s="159" t="s">
        <v>1095</v>
      </c>
    </row>
    <row r="907" spans="1:15" ht="16.5" customHeight="1" x14ac:dyDescent="0.5">
      <c r="A907" s="194" t="s">
        <v>2256</v>
      </c>
      <c r="B907" s="153">
        <v>906</v>
      </c>
      <c r="C907" s="155" t="s">
        <v>75</v>
      </c>
      <c r="D907" s="154" t="s">
        <v>1083</v>
      </c>
      <c r="E907" s="154">
        <v>5</v>
      </c>
      <c r="F907" s="154">
        <v>8</v>
      </c>
      <c r="G907" s="154"/>
      <c r="H907" s="154"/>
      <c r="I907" s="154">
        <f>SUM(Table113[[#This Row],[P E M]:[C E F]])</f>
        <v>13</v>
      </c>
      <c r="J907" s="154" t="str">
        <f>IF(Table113[[#This Row],[T E]]&gt;=101,"Large",IF(Table113[[#This Row],[T E]]&gt;=51,"Medium",IF(Table113[[#This Row],[T E]]&gt;=11,"Small","Micro")))</f>
        <v>Small</v>
      </c>
      <c r="K907" s="154" t="s">
        <v>1065</v>
      </c>
      <c r="L907" s="154">
        <v>5</v>
      </c>
      <c r="M907" s="157">
        <v>8</v>
      </c>
      <c r="N907" s="158">
        <f>Table113[[#This Row],[Small Holders
M]]+Table113[[#This Row],[Small Holder 
F]]</f>
        <v>13</v>
      </c>
      <c r="O907" s="159" t="s">
        <v>1070</v>
      </c>
    </row>
    <row r="908" spans="1:15" ht="16.5" customHeight="1" x14ac:dyDescent="0.5">
      <c r="A908" s="194" t="s">
        <v>1917</v>
      </c>
      <c r="B908" s="153">
        <v>907</v>
      </c>
      <c r="C908" s="155" t="s">
        <v>75</v>
      </c>
      <c r="D908" s="154" t="s">
        <v>1106</v>
      </c>
      <c r="E908" s="154">
        <v>7</v>
      </c>
      <c r="F908" s="154">
        <v>5</v>
      </c>
      <c r="G908" s="154"/>
      <c r="H908" s="154"/>
      <c r="I908" s="154">
        <f>SUM(Table113[[#This Row],[P E M]:[C E F]])</f>
        <v>12</v>
      </c>
      <c r="J908" s="154" t="str">
        <f>IF(Table113[[#This Row],[T E]]&gt;=101,"Large",IF(Table113[[#This Row],[T E]]&gt;=51,"Medium",IF(Table113[[#This Row],[T E]]&gt;=11,"Small","Micro")))</f>
        <v>Small</v>
      </c>
      <c r="K908" s="154" t="s">
        <v>1918</v>
      </c>
      <c r="L908" s="154">
        <v>7</v>
      </c>
      <c r="M908" s="157">
        <v>5</v>
      </c>
      <c r="N908" s="157">
        <f>Table113[[#This Row],[Small Holders
M]]+Table113[[#This Row],[Small Holder 
F]]</f>
        <v>12</v>
      </c>
      <c r="O908" s="159" t="s">
        <v>1070</v>
      </c>
    </row>
    <row r="909" spans="1:15" ht="16.5" customHeight="1" x14ac:dyDescent="0.5">
      <c r="A909" s="194" t="s">
        <v>2185</v>
      </c>
      <c r="B909" s="153">
        <v>908</v>
      </c>
      <c r="C909" s="155" t="s">
        <v>1094</v>
      </c>
      <c r="D909" s="154" t="s">
        <v>1083</v>
      </c>
      <c r="E909" s="154">
        <v>2</v>
      </c>
      <c r="F909" s="154">
        <v>14</v>
      </c>
      <c r="G909" s="154"/>
      <c r="H909" s="154"/>
      <c r="I909" s="154">
        <f>SUM(Table113[[#This Row],[P E M]:[C E F]])</f>
        <v>16</v>
      </c>
      <c r="J909" s="154" t="str">
        <f>IF(Table113[[#This Row],[T E]]&gt;=101,"Large",IF(Table113[[#This Row],[T E]]&gt;=51,"Medium",IF(Table113[[#This Row],[T E]]&gt;=11,"Small","Micro")))</f>
        <v>Small</v>
      </c>
      <c r="K909" s="154" t="s">
        <v>1065</v>
      </c>
      <c r="L909" s="154">
        <v>2</v>
      </c>
      <c r="M909" s="157">
        <v>14</v>
      </c>
      <c r="N909" s="157">
        <f>Table113[[#This Row],[Small Holders
M]]+Table113[[#This Row],[Small Holder 
F]]</f>
        <v>16</v>
      </c>
      <c r="O909" s="159" t="s">
        <v>1095</v>
      </c>
    </row>
    <row r="910" spans="1:15" ht="16.5" customHeight="1" x14ac:dyDescent="0.5">
      <c r="A910" s="194" t="s">
        <v>1346</v>
      </c>
      <c r="B910" s="153">
        <v>909</v>
      </c>
      <c r="C910" s="155" t="s">
        <v>75</v>
      </c>
      <c r="D910" s="154" t="s">
        <v>1083</v>
      </c>
      <c r="E910" s="154">
        <v>3</v>
      </c>
      <c r="F910" s="154">
        <v>9</v>
      </c>
      <c r="G910" s="154"/>
      <c r="H910" s="154"/>
      <c r="I910" s="154">
        <f>SUM(Table113[[#This Row],[P E M]:[C E F]])</f>
        <v>12</v>
      </c>
      <c r="J910" s="154" t="str">
        <f>IF(Table113[[#This Row],[T E]]&gt;=101,"Large",IF(Table113[[#This Row],[T E]]&gt;=51,"Medium",IF(Table113[[#This Row],[T E]]&gt;=11,"Small","Micro")))</f>
        <v>Small</v>
      </c>
      <c r="K910" s="154" t="s">
        <v>1065</v>
      </c>
      <c r="L910" s="154">
        <v>3</v>
      </c>
      <c r="M910" s="157">
        <v>9</v>
      </c>
      <c r="N910" s="159">
        <f>Table113[[#This Row],[Small Holders
M]]+Table113[[#This Row],[Small Holder 
F]]</f>
        <v>12</v>
      </c>
      <c r="O910" s="159" t="s">
        <v>1066</v>
      </c>
    </row>
    <row r="911" spans="1:15" ht="16.5" customHeight="1" x14ac:dyDescent="0.5">
      <c r="A911" s="194" t="s">
        <v>2257</v>
      </c>
      <c r="B911" s="153">
        <v>910</v>
      </c>
      <c r="C911" s="155" t="s">
        <v>75</v>
      </c>
      <c r="D911" s="154" t="s">
        <v>1083</v>
      </c>
      <c r="E911" s="154">
        <v>1</v>
      </c>
      <c r="F911" s="154">
        <v>14</v>
      </c>
      <c r="G911" s="154"/>
      <c r="H911" s="154"/>
      <c r="I911" s="154">
        <f>SUM(Table113[[#This Row],[P E M]:[C E F]])</f>
        <v>15</v>
      </c>
      <c r="J911" s="154" t="str">
        <f>IF(Table113[[#This Row],[T E]]&gt;=101,"Large",IF(Table113[[#This Row],[T E]]&gt;=51,"Medium",IF(Table113[[#This Row],[T E]]&gt;=11,"Small","Micro")))</f>
        <v>Small</v>
      </c>
      <c r="K911" s="154" t="s">
        <v>1065</v>
      </c>
      <c r="L911" s="154">
        <v>1</v>
      </c>
      <c r="M911" s="157">
        <v>14</v>
      </c>
      <c r="N911" s="159">
        <f>Table113[[#This Row],[Small Holders
M]]+Table113[[#This Row],[Small Holder 
F]]</f>
        <v>15</v>
      </c>
      <c r="O911" s="159" t="s">
        <v>1070</v>
      </c>
    </row>
    <row r="912" spans="1:15" ht="16.5" customHeight="1" x14ac:dyDescent="0.5">
      <c r="A912" s="194" t="s">
        <v>1064</v>
      </c>
      <c r="B912" s="153">
        <v>911</v>
      </c>
      <c r="C912" s="155" t="s">
        <v>75</v>
      </c>
      <c r="D912" s="154" t="s">
        <v>1083</v>
      </c>
      <c r="E912" s="154">
        <v>2</v>
      </c>
      <c r="F912" s="154">
        <v>16</v>
      </c>
      <c r="G912" s="154"/>
      <c r="H912" s="154"/>
      <c r="I912" s="154">
        <f>SUM(Table113[[#This Row],[P E M]:[C E F]])</f>
        <v>18</v>
      </c>
      <c r="J912" s="154" t="str">
        <f>IF(Table113[[#This Row],[T E]]&gt;=101,"Large",IF(Table113[[#This Row],[T E]]&gt;=51,"Medium",IF(Table113[[#This Row],[T E]]&gt;=11,"Small","Micro")))</f>
        <v>Small</v>
      </c>
      <c r="K912" s="154" t="s">
        <v>1065</v>
      </c>
      <c r="L912" s="154">
        <v>2</v>
      </c>
      <c r="M912" s="157">
        <v>16</v>
      </c>
      <c r="N912" s="158">
        <f>Table113[[#This Row],[Small Holders
M]]+Table113[[#This Row],[Small Holder 
F]]</f>
        <v>18</v>
      </c>
      <c r="O912" s="159" t="s">
        <v>1066</v>
      </c>
    </row>
    <row r="913" spans="1:15" ht="16.5" customHeight="1" x14ac:dyDescent="0.5">
      <c r="A913" s="194" t="s">
        <v>2251</v>
      </c>
      <c r="B913" s="153">
        <v>912</v>
      </c>
      <c r="C913" s="155" t="s">
        <v>75</v>
      </c>
      <c r="D913" s="154" t="s">
        <v>1083</v>
      </c>
      <c r="E913" s="154">
        <v>6</v>
      </c>
      <c r="F913" s="154">
        <v>6</v>
      </c>
      <c r="G913" s="154"/>
      <c r="H913" s="154"/>
      <c r="I913" s="154">
        <f>SUM(Table113[[#This Row],[P E M]:[C E F]])</f>
        <v>12</v>
      </c>
      <c r="J913" s="154" t="str">
        <f>IF(Table113[[#This Row],[T E]]&gt;=101,"Large",IF(Table113[[#This Row],[T E]]&gt;=51,"Medium",IF(Table113[[#This Row],[T E]]&gt;=11,"Small","Micro")))</f>
        <v>Small</v>
      </c>
      <c r="K913" s="154" t="s">
        <v>1065</v>
      </c>
      <c r="L913" s="154">
        <v>6</v>
      </c>
      <c r="M913" s="157">
        <v>6</v>
      </c>
      <c r="N913" s="154">
        <f>Table113[[#This Row],[Small Holders
M]]+Table113[[#This Row],[Small Holder 
F]]</f>
        <v>12</v>
      </c>
      <c r="O913" s="159" t="s">
        <v>1066</v>
      </c>
    </row>
    <row r="914" spans="1:15" ht="16.5" customHeight="1" x14ac:dyDescent="0.5">
      <c r="A914" s="194" t="s">
        <v>1972</v>
      </c>
      <c r="B914" s="153">
        <v>913</v>
      </c>
      <c r="C914" s="155" t="s">
        <v>75</v>
      </c>
      <c r="D914" s="154" t="s">
        <v>1083</v>
      </c>
      <c r="E914" s="154">
        <v>5</v>
      </c>
      <c r="F914" s="154">
        <v>11</v>
      </c>
      <c r="G914" s="154"/>
      <c r="H914" s="154"/>
      <c r="I914" s="154">
        <f>SUM(Table113[[#This Row],[P E M]:[C E F]])</f>
        <v>16</v>
      </c>
      <c r="J914" s="154" t="str">
        <f>IF(Table113[[#This Row],[T E]]&gt;=101,"Large",IF(Table113[[#This Row],[T E]]&gt;=51,"Medium",IF(Table113[[#This Row],[T E]]&gt;=11,"Small","Micro")))</f>
        <v>Small</v>
      </c>
      <c r="K914" s="154" t="s">
        <v>1065</v>
      </c>
      <c r="L914" s="154">
        <v>5</v>
      </c>
      <c r="M914" s="157">
        <v>11</v>
      </c>
      <c r="N914" s="159">
        <f>Table113[[#This Row],[Small Holders
M]]+Table113[[#This Row],[Small Holder 
F]]</f>
        <v>16</v>
      </c>
      <c r="O914" s="159" t="s">
        <v>1066</v>
      </c>
    </row>
    <row r="915" spans="1:15" ht="16.5" customHeight="1" x14ac:dyDescent="0.5">
      <c r="A915" s="194" t="s">
        <v>2252</v>
      </c>
      <c r="B915" s="153">
        <v>914</v>
      </c>
      <c r="C915" s="155" t="s">
        <v>75</v>
      </c>
      <c r="D915" s="154" t="s">
        <v>1083</v>
      </c>
      <c r="E915" s="154">
        <v>3</v>
      </c>
      <c r="F915" s="154">
        <v>11</v>
      </c>
      <c r="G915" s="154"/>
      <c r="H915" s="154"/>
      <c r="I915" s="154">
        <f>SUM(Table113[[#This Row],[P E M]:[C E F]])</f>
        <v>14</v>
      </c>
      <c r="J915" s="154" t="str">
        <f>IF(Table113[[#This Row],[T E]]&gt;=101,"Large",IF(Table113[[#This Row],[T E]]&gt;=51,"Medium",IF(Table113[[#This Row],[T E]]&gt;=11,"Small","Micro")))</f>
        <v>Small</v>
      </c>
      <c r="K915" s="154" t="s">
        <v>1065</v>
      </c>
      <c r="L915" s="154">
        <v>3</v>
      </c>
      <c r="M915" s="157">
        <v>11</v>
      </c>
      <c r="N915" s="159">
        <f>Table113[[#This Row],[Small Holders
M]]+Table113[[#This Row],[Small Holder 
F]]</f>
        <v>14</v>
      </c>
      <c r="O915" s="159" t="s">
        <v>1066</v>
      </c>
    </row>
    <row r="916" spans="1:15" ht="16.5" customHeight="1" x14ac:dyDescent="0.5">
      <c r="A916" s="194" t="s">
        <v>1656</v>
      </c>
      <c r="B916" s="153">
        <v>915</v>
      </c>
      <c r="C916" s="155" t="s">
        <v>75</v>
      </c>
      <c r="D916" s="154" t="s">
        <v>1083</v>
      </c>
      <c r="E916" s="154">
        <v>9</v>
      </c>
      <c r="F916" s="154">
        <v>4</v>
      </c>
      <c r="G916" s="154"/>
      <c r="H916" s="154"/>
      <c r="I916" s="154">
        <f>SUM(Table113[[#This Row],[P E M]:[C E F]])</f>
        <v>13</v>
      </c>
      <c r="J916" s="154" t="str">
        <f>IF(Table113[[#This Row],[T E]]&gt;=101,"Large",IF(Table113[[#This Row],[T E]]&gt;=51,"Medium",IF(Table113[[#This Row],[T E]]&gt;=11,"Small","Micro")))</f>
        <v>Small</v>
      </c>
      <c r="K916" s="154" t="s">
        <v>1065</v>
      </c>
      <c r="L916" s="154">
        <v>9</v>
      </c>
      <c r="M916" s="157">
        <v>4</v>
      </c>
      <c r="N916" s="159">
        <f>Table113[[#This Row],[Small Holders
M]]+Table113[[#This Row],[Small Holder 
F]]</f>
        <v>13</v>
      </c>
      <c r="O916" s="159" t="s">
        <v>1066</v>
      </c>
    </row>
    <row r="917" spans="1:15" ht="16.5" customHeight="1" x14ac:dyDescent="0.5">
      <c r="A917" s="194" t="s">
        <v>1939</v>
      </c>
      <c r="B917" s="153">
        <v>916</v>
      </c>
      <c r="C917" s="155" t="s">
        <v>75</v>
      </c>
      <c r="D917" s="154" t="s">
        <v>1106</v>
      </c>
      <c r="E917" s="154">
        <v>4</v>
      </c>
      <c r="F917" s="154">
        <v>9</v>
      </c>
      <c r="G917" s="154"/>
      <c r="H917" s="154"/>
      <c r="I917" s="154">
        <f>SUM(Table113[[#This Row],[P E M]:[C E F]])</f>
        <v>13</v>
      </c>
      <c r="J917" s="154" t="str">
        <f>IF(Table113[[#This Row],[T E]]&gt;=101,"Large",IF(Table113[[#This Row],[T E]]&gt;=51,"Medium",IF(Table113[[#This Row],[T E]]&gt;=11,"Small","Micro")))</f>
        <v>Small</v>
      </c>
      <c r="K917" s="154" t="s">
        <v>1918</v>
      </c>
      <c r="L917" s="154">
        <v>4</v>
      </c>
      <c r="M917" s="157">
        <v>9</v>
      </c>
      <c r="N917" s="154">
        <f>Table113[[#This Row],[Small Holders
M]]+Table113[[#This Row],[Small Holder 
F]]</f>
        <v>13</v>
      </c>
      <c r="O917" s="159" t="s">
        <v>1070</v>
      </c>
    </row>
    <row r="918" spans="1:15" ht="16.5" customHeight="1" x14ac:dyDescent="0.5">
      <c r="A918" s="194" t="s">
        <v>2197</v>
      </c>
      <c r="B918" s="153">
        <v>917</v>
      </c>
      <c r="C918" s="155" t="s">
        <v>75</v>
      </c>
      <c r="D918" s="154" t="s">
        <v>1106</v>
      </c>
      <c r="E918" s="154">
        <v>8</v>
      </c>
      <c r="F918" s="154">
        <v>4</v>
      </c>
      <c r="G918" s="154"/>
      <c r="H918" s="154"/>
      <c r="I918" s="154">
        <f>SUM(Table113[[#This Row],[P E M]:[C E F]])</f>
        <v>12</v>
      </c>
      <c r="J918" s="154" t="str">
        <f>IF(Table113[[#This Row],[T E]]&gt;=101,"Large",IF(Table113[[#This Row],[T E]]&gt;=51,"Medium",IF(Table113[[#This Row],[T E]]&gt;=11,"Small","Micro")))</f>
        <v>Small</v>
      </c>
      <c r="K918" s="154" t="s">
        <v>1918</v>
      </c>
      <c r="L918" s="154">
        <v>8</v>
      </c>
      <c r="M918" s="157">
        <v>4</v>
      </c>
      <c r="N918" s="159">
        <f>Table113[[#This Row],[Small Holders
M]]+Table113[[#This Row],[Small Holder 
F]]</f>
        <v>12</v>
      </c>
      <c r="O918" s="159" t="s">
        <v>1070</v>
      </c>
    </row>
    <row r="919" spans="1:15" ht="16.5" customHeight="1" x14ac:dyDescent="0.5">
      <c r="A919" s="194" t="s">
        <v>1938</v>
      </c>
      <c r="B919" s="153">
        <v>918</v>
      </c>
      <c r="C919" s="155" t="s">
        <v>75</v>
      </c>
      <c r="D919" s="154" t="s">
        <v>1074</v>
      </c>
      <c r="E919" s="154">
        <v>3</v>
      </c>
      <c r="F919" s="154">
        <v>9</v>
      </c>
      <c r="G919" s="154"/>
      <c r="H919" s="154"/>
      <c r="I919" s="154">
        <f>SUM(Table113[[#This Row],[P E M]:[C E F]])</f>
        <v>12</v>
      </c>
      <c r="J919" s="154" t="str">
        <f>IF(Table113[[#This Row],[T E]]&gt;=101,"Large",IF(Table113[[#This Row],[T E]]&gt;=51,"Medium",IF(Table113[[#This Row],[T E]]&gt;=11,"Small","Micro")))</f>
        <v>Small</v>
      </c>
      <c r="K919" s="154" t="s">
        <v>1065</v>
      </c>
      <c r="L919" s="154">
        <v>3</v>
      </c>
      <c r="M919" s="157">
        <v>9</v>
      </c>
      <c r="N919" s="154">
        <f>Table113[[#This Row],[Small Holders
M]]+Table113[[#This Row],[Small Holder 
F]]</f>
        <v>12</v>
      </c>
      <c r="O919" s="159" t="s">
        <v>1066</v>
      </c>
    </row>
    <row r="920" spans="1:15" ht="16.5" customHeight="1" x14ac:dyDescent="0.5">
      <c r="A920" s="194" t="s">
        <v>2218</v>
      </c>
      <c r="B920" s="153">
        <v>919</v>
      </c>
      <c r="C920" s="155" t="s">
        <v>75</v>
      </c>
      <c r="D920" s="154" t="s">
        <v>1074</v>
      </c>
      <c r="E920" s="154">
        <v>9</v>
      </c>
      <c r="F920" s="154">
        <v>5</v>
      </c>
      <c r="G920" s="154"/>
      <c r="H920" s="154"/>
      <c r="I920" s="154">
        <f>SUM(Table113[[#This Row],[P E M]:[C E F]])</f>
        <v>14</v>
      </c>
      <c r="J920" s="154" t="str">
        <f>IF(Table113[[#This Row],[T E]]&gt;=101,"Large",IF(Table113[[#This Row],[T E]]&gt;=51,"Medium",IF(Table113[[#This Row],[T E]]&gt;=11,"Small","Micro")))</f>
        <v>Small</v>
      </c>
      <c r="K920" s="154" t="s">
        <v>1065</v>
      </c>
      <c r="L920" s="154">
        <v>9</v>
      </c>
      <c r="M920" s="157">
        <v>5</v>
      </c>
      <c r="N920" s="159">
        <f>Table113[[#This Row],[Small Holders
M]]+Table113[[#This Row],[Small Holder 
F]]</f>
        <v>14</v>
      </c>
      <c r="O920" s="159" t="s">
        <v>1066</v>
      </c>
    </row>
    <row r="921" spans="1:15" ht="16.5" customHeight="1" x14ac:dyDescent="0.5">
      <c r="A921" s="194" t="s">
        <v>1676</v>
      </c>
      <c r="B921" s="153">
        <v>920</v>
      </c>
      <c r="C921" s="155" t="s">
        <v>75</v>
      </c>
      <c r="D921" s="154" t="s">
        <v>1074</v>
      </c>
      <c r="E921" s="154">
        <v>5</v>
      </c>
      <c r="F921" s="154">
        <v>17</v>
      </c>
      <c r="G921" s="154"/>
      <c r="H921" s="154"/>
      <c r="I921" s="154">
        <f>SUM(Table113[[#This Row],[P E M]:[C E F]])</f>
        <v>22</v>
      </c>
      <c r="J921" s="154" t="str">
        <f>IF(Table113[[#This Row],[T E]]&gt;=101,"Large",IF(Table113[[#This Row],[T E]]&gt;=51,"Medium",IF(Table113[[#This Row],[T E]]&gt;=11,"Small","Micro")))</f>
        <v>Small</v>
      </c>
      <c r="K921" s="154" t="s">
        <v>1065</v>
      </c>
      <c r="L921" s="154">
        <v>5</v>
      </c>
      <c r="M921" s="157">
        <v>17</v>
      </c>
      <c r="N921" s="159">
        <f>Table113[[#This Row],[Small Holders
M]]+Table113[[#This Row],[Small Holder 
F]]</f>
        <v>22</v>
      </c>
      <c r="O921" s="159" t="s">
        <v>1070</v>
      </c>
    </row>
    <row r="922" spans="1:15" ht="16.5" customHeight="1" x14ac:dyDescent="0.5">
      <c r="A922" s="194" t="s">
        <v>2254</v>
      </c>
      <c r="B922" s="153">
        <v>921</v>
      </c>
      <c r="C922" s="155" t="s">
        <v>75</v>
      </c>
      <c r="D922" s="154" t="s">
        <v>1074</v>
      </c>
      <c r="E922" s="154">
        <v>5</v>
      </c>
      <c r="F922" s="154">
        <v>12</v>
      </c>
      <c r="G922" s="154"/>
      <c r="H922" s="154"/>
      <c r="I922" s="154">
        <f>SUM(Table113[[#This Row],[P E M]:[C E F]])</f>
        <v>17</v>
      </c>
      <c r="J922" s="154" t="str">
        <f>IF(Table113[[#This Row],[T E]]&gt;=101,"Large",IF(Table113[[#This Row],[T E]]&gt;=51,"Medium",IF(Table113[[#This Row],[T E]]&gt;=11,"Small","Micro")))</f>
        <v>Small</v>
      </c>
      <c r="K922" s="154" t="s">
        <v>1065</v>
      </c>
      <c r="L922" s="154">
        <v>5</v>
      </c>
      <c r="M922" s="157">
        <v>12</v>
      </c>
      <c r="N922" s="154">
        <f>Table113[[#This Row],[Small Holders
M]]+Table113[[#This Row],[Small Holder 
F]]</f>
        <v>17</v>
      </c>
      <c r="O922" s="159" t="s">
        <v>1070</v>
      </c>
    </row>
    <row r="923" spans="1:15" ht="16.5" customHeight="1" x14ac:dyDescent="0.5">
      <c r="A923" s="194" t="s">
        <v>1936</v>
      </c>
      <c r="B923" s="153">
        <v>922</v>
      </c>
      <c r="C923" s="155" t="s">
        <v>75</v>
      </c>
      <c r="D923" s="154" t="s">
        <v>1106</v>
      </c>
      <c r="E923" s="154">
        <v>10</v>
      </c>
      <c r="F923" s="154">
        <v>3</v>
      </c>
      <c r="G923" s="154"/>
      <c r="H923" s="154"/>
      <c r="I923" s="154">
        <f>SUM(Table113[[#This Row],[P E M]:[C E F]])</f>
        <v>13</v>
      </c>
      <c r="J923" s="154" t="str">
        <f>IF(Table113[[#This Row],[T E]]&gt;=101,"Large",IF(Table113[[#This Row],[T E]]&gt;=51,"Medium",IF(Table113[[#This Row],[T E]]&gt;=11,"Small","Micro")))</f>
        <v>Small</v>
      </c>
      <c r="K923" s="154" t="s">
        <v>1918</v>
      </c>
      <c r="L923" s="154">
        <v>10</v>
      </c>
      <c r="M923" s="157">
        <v>3</v>
      </c>
      <c r="N923" s="159">
        <f>Table113[[#This Row],[Small Holders
M]]+Table113[[#This Row],[Small Holder 
F]]</f>
        <v>13</v>
      </c>
      <c r="O923" s="159" t="s">
        <v>1070</v>
      </c>
    </row>
    <row r="924" spans="1:15" ht="16.5" customHeight="1" x14ac:dyDescent="0.5">
      <c r="A924" s="194" t="s">
        <v>1275</v>
      </c>
      <c r="B924" s="153">
        <v>923</v>
      </c>
      <c r="C924" s="155" t="s">
        <v>75</v>
      </c>
      <c r="D924" s="154" t="s">
        <v>1083</v>
      </c>
      <c r="E924" s="154">
        <v>8</v>
      </c>
      <c r="F924" s="154">
        <v>9</v>
      </c>
      <c r="G924" s="154"/>
      <c r="H924" s="154"/>
      <c r="I924" s="154">
        <f>SUM(Table113[[#This Row],[P E M]:[C E F]])</f>
        <v>17</v>
      </c>
      <c r="J924" s="154" t="str">
        <f>IF(Table113[[#This Row],[T E]]&gt;=101,"Large",IF(Table113[[#This Row],[T E]]&gt;=51,"Medium",IF(Table113[[#This Row],[T E]]&gt;=11,"Small","Micro")))</f>
        <v>Small</v>
      </c>
      <c r="K924" s="154" t="s">
        <v>1065</v>
      </c>
      <c r="L924" s="154">
        <v>8</v>
      </c>
      <c r="M924" s="157">
        <v>9</v>
      </c>
      <c r="N924" s="159">
        <f>Table113[[#This Row],[Small Holders
M]]+Table113[[#This Row],[Small Holder 
F]]</f>
        <v>17</v>
      </c>
      <c r="O924" s="159" t="s">
        <v>1066</v>
      </c>
    </row>
    <row r="925" spans="1:15" ht="16.5" customHeight="1" x14ac:dyDescent="0.5">
      <c r="A925" s="194" t="s">
        <v>2108</v>
      </c>
      <c r="B925" s="153">
        <v>924</v>
      </c>
      <c r="C925" s="155" t="s">
        <v>75</v>
      </c>
      <c r="D925" s="154" t="s">
        <v>1083</v>
      </c>
      <c r="E925" s="154">
        <v>2</v>
      </c>
      <c r="F925" s="154">
        <v>9</v>
      </c>
      <c r="G925" s="154"/>
      <c r="H925" s="154"/>
      <c r="I925" s="154">
        <f>SUM(Table113[[#This Row],[P E M]:[C E F]])</f>
        <v>11</v>
      </c>
      <c r="J925" s="154" t="str">
        <f>IF(Table113[[#This Row],[T E]]&gt;=101,"Large",IF(Table113[[#This Row],[T E]]&gt;=51,"Medium",IF(Table113[[#This Row],[T E]]&gt;=11,"Small","Micro")))</f>
        <v>Small</v>
      </c>
      <c r="K925" s="154" t="s">
        <v>1065</v>
      </c>
      <c r="L925" s="154">
        <v>2</v>
      </c>
      <c r="M925" s="154">
        <v>9</v>
      </c>
      <c r="N925" s="159">
        <f>Table113[[#This Row],[Small Holders
M]]+Table113[[#This Row],[Small Holder 
F]]</f>
        <v>11</v>
      </c>
      <c r="O925" s="159" t="s">
        <v>1066</v>
      </c>
    </row>
    <row r="926" spans="1:15" ht="16.5" customHeight="1" x14ac:dyDescent="0.5">
      <c r="A926" s="194" t="s">
        <v>2269</v>
      </c>
      <c r="B926" s="153">
        <v>925</v>
      </c>
      <c r="C926" s="155" t="s">
        <v>1094</v>
      </c>
      <c r="D926" s="154" t="s">
        <v>1083</v>
      </c>
      <c r="E926" s="154">
        <v>6</v>
      </c>
      <c r="F926" s="154">
        <v>8</v>
      </c>
      <c r="G926" s="154"/>
      <c r="H926" s="154"/>
      <c r="I926" s="154">
        <f>SUM(Table113[[#This Row],[P E M]:[C E F]])</f>
        <v>14</v>
      </c>
      <c r="J926" s="154" t="str">
        <f>IF(Table113[[#This Row],[T E]]&gt;=101,"Large",IF(Table113[[#This Row],[T E]]&gt;=51,"Medium",IF(Table113[[#This Row],[T E]]&gt;=11,"Small","Micro")))</f>
        <v>Small</v>
      </c>
      <c r="K926" s="154" t="s">
        <v>1065</v>
      </c>
      <c r="L926" s="154">
        <v>6</v>
      </c>
      <c r="M926" s="154">
        <v>8</v>
      </c>
      <c r="N926" s="159">
        <f>Table113[[#This Row],[Small Holders
M]]+Table113[[#This Row],[Small Holder 
F]]</f>
        <v>14</v>
      </c>
      <c r="O926" s="159" t="s">
        <v>1095</v>
      </c>
    </row>
    <row r="927" spans="1:15" ht="16.5" customHeight="1" x14ac:dyDescent="0.5">
      <c r="A927" s="194" t="s">
        <v>2109</v>
      </c>
      <c r="B927" s="153">
        <v>926</v>
      </c>
      <c r="C927" s="155" t="s">
        <v>75</v>
      </c>
      <c r="D927" s="154" t="s">
        <v>1083</v>
      </c>
      <c r="E927" s="154">
        <v>11</v>
      </c>
      <c r="F927" s="154">
        <v>6</v>
      </c>
      <c r="G927" s="154"/>
      <c r="H927" s="154"/>
      <c r="I927" s="154">
        <f>SUM(Table113[[#This Row],[P E M]:[C E F]])</f>
        <v>17</v>
      </c>
      <c r="J927" s="154" t="str">
        <f>IF(Table113[[#This Row],[T E]]&gt;=101,"Large",IF(Table113[[#This Row],[T E]]&gt;=51,"Medium",IF(Table113[[#This Row],[T E]]&gt;=11,"Small","Micro")))</f>
        <v>Small</v>
      </c>
      <c r="K927" s="154" t="s">
        <v>1065</v>
      </c>
      <c r="L927" s="154">
        <v>11</v>
      </c>
      <c r="M927" s="154">
        <v>6</v>
      </c>
      <c r="N927" s="154">
        <f>Table113[[#This Row],[Small Holders
M]]+Table113[[#This Row],[Small Holder 
F]]</f>
        <v>17</v>
      </c>
      <c r="O927" s="159" t="s">
        <v>1066</v>
      </c>
    </row>
    <row r="928" spans="1:15" ht="16.5" customHeight="1" x14ac:dyDescent="0.5">
      <c r="A928" s="194" t="s">
        <v>1578</v>
      </c>
      <c r="B928" s="153">
        <v>927</v>
      </c>
      <c r="C928" s="155" t="s">
        <v>75</v>
      </c>
      <c r="D928" s="154" t="s">
        <v>1072</v>
      </c>
      <c r="E928" s="154">
        <v>4</v>
      </c>
      <c r="F928" s="154">
        <v>8</v>
      </c>
      <c r="G928" s="154"/>
      <c r="H928" s="154"/>
      <c r="I928" s="154">
        <f>SUM(Table113[[#This Row],[P E M]:[C E F]])</f>
        <v>12</v>
      </c>
      <c r="J928" s="154" t="str">
        <f>IF(Table113[[#This Row],[T E]]&gt;=101,"Large",IF(Table113[[#This Row],[T E]]&gt;=51,"Medium",IF(Table113[[#This Row],[T E]]&gt;=11,"Small","Micro")))</f>
        <v>Small</v>
      </c>
      <c r="K928" s="154" t="s">
        <v>1579</v>
      </c>
      <c r="L928" s="154">
        <v>4</v>
      </c>
      <c r="M928" s="154">
        <v>8</v>
      </c>
      <c r="N928" s="159">
        <f>Table113[[#This Row],[Small Holders
M]]+Table113[[#This Row],[Small Holder 
F]]</f>
        <v>12</v>
      </c>
      <c r="O928" s="159" t="s">
        <v>1070</v>
      </c>
    </row>
    <row r="929" spans="1:15" ht="16.5" customHeight="1" x14ac:dyDescent="0.5">
      <c r="A929" s="194" t="s">
        <v>1819</v>
      </c>
      <c r="B929" s="153">
        <v>928</v>
      </c>
      <c r="C929" s="155" t="s">
        <v>75</v>
      </c>
      <c r="D929" s="154" t="s">
        <v>1074</v>
      </c>
      <c r="E929" s="154">
        <v>7</v>
      </c>
      <c r="F929" s="154">
        <v>4</v>
      </c>
      <c r="G929" s="154"/>
      <c r="H929" s="154"/>
      <c r="I929" s="154">
        <f>SUM(Table113[[#This Row],[P E M]:[C E F]])</f>
        <v>11</v>
      </c>
      <c r="J929" s="154" t="str">
        <f>IF(Table113[[#This Row],[T E]]&gt;=101,"Large",IF(Table113[[#This Row],[T E]]&gt;=51,"Medium",IF(Table113[[#This Row],[T E]]&gt;=11,"Small","Micro")))</f>
        <v>Small</v>
      </c>
      <c r="K929" s="154" t="s">
        <v>1082</v>
      </c>
      <c r="L929" s="154">
        <v>7</v>
      </c>
      <c r="M929" s="157">
        <v>4</v>
      </c>
      <c r="N929" s="158">
        <f>Table113[[#This Row],[Small Holders
M]]+Table113[[#This Row],[Small Holder 
F]]</f>
        <v>11</v>
      </c>
      <c r="O929" s="159" t="s">
        <v>1070</v>
      </c>
    </row>
    <row r="930" spans="1:15" ht="16.5" customHeight="1" x14ac:dyDescent="0.5">
      <c r="A930" s="194" t="s">
        <v>2266</v>
      </c>
      <c r="B930" s="153">
        <v>929</v>
      </c>
      <c r="C930" s="155" t="s">
        <v>1094</v>
      </c>
      <c r="D930" s="154" t="s">
        <v>1083</v>
      </c>
      <c r="E930" s="154">
        <v>2</v>
      </c>
      <c r="F930" s="154">
        <v>15</v>
      </c>
      <c r="G930" s="154"/>
      <c r="H930" s="154"/>
      <c r="I930" s="154">
        <f>SUM(Table113[[#This Row],[P E M]:[C E F]])</f>
        <v>17</v>
      </c>
      <c r="J930" s="154" t="str">
        <f>IF(Table113[[#This Row],[T E]]&gt;=101,"Large",IF(Table113[[#This Row],[T E]]&gt;=51,"Medium",IF(Table113[[#This Row],[T E]]&gt;=11,"Small","Micro")))</f>
        <v>Small</v>
      </c>
      <c r="K930" s="154" t="s">
        <v>1065</v>
      </c>
      <c r="L930" s="154">
        <v>2</v>
      </c>
      <c r="M930" s="154">
        <v>15</v>
      </c>
      <c r="N930" s="154">
        <f>Table113[[#This Row],[Small Holders
M]]+Table113[[#This Row],[Small Holder 
F]]</f>
        <v>17</v>
      </c>
      <c r="O930" s="159" t="s">
        <v>1095</v>
      </c>
    </row>
    <row r="931" spans="1:15" ht="16.5" customHeight="1" x14ac:dyDescent="0.5">
      <c r="A931" s="194" t="s">
        <v>1902</v>
      </c>
      <c r="B931" s="153">
        <v>930</v>
      </c>
      <c r="C931" s="155" t="s">
        <v>75</v>
      </c>
      <c r="D931" s="154" t="s">
        <v>1083</v>
      </c>
      <c r="E931" s="154">
        <v>6</v>
      </c>
      <c r="F931" s="154">
        <v>12</v>
      </c>
      <c r="G931" s="154"/>
      <c r="H931" s="154"/>
      <c r="I931" s="154">
        <f>SUM(Table113[[#This Row],[P E M]:[C E F]])</f>
        <v>18</v>
      </c>
      <c r="J931" s="154" t="str">
        <f>IF(Table113[[#This Row],[T E]]&gt;=101,"Large",IF(Table113[[#This Row],[T E]]&gt;=51,"Medium",IF(Table113[[#This Row],[T E]]&gt;=11,"Small","Micro")))</f>
        <v>Small</v>
      </c>
      <c r="K931" s="154" t="s">
        <v>1065</v>
      </c>
      <c r="L931" s="154">
        <v>6</v>
      </c>
      <c r="M931" s="157">
        <v>12</v>
      </c>
      <c r="N931" s="157">
        <f>Table113[[#This Row],[Small Holders
M]]+Table113[[#This Row],[Small Holder 
F]]</f>
        <v>18</v>
      </c>
      <c r="O931" s="159" t="s">
        <v>1066</v>
      </c>
    </row>
    <row r="932" spans="1:15" ht="16.5" customHeight="1" x14ac:dyDescent="0.5">
      <c r="A932" s="194" t="s">
        <v>2307</v>
      </c>
      <c r="B932" s="153">
        <v>931</v>
      </c>
      <c r="C932" s="155" t="s">
        <v>75</v>
      </c>
      <c r="D932" s="154" t="s">
        <v>1074</v>
      </c>
      <c r="E932" s="154">
        <v>3</v>
      </c>
      <c r="F932" s="154">
        <v>9</v>
      </c>
      <c r="G932" s="154"/>
      <c r="H932" s="154"/>
      <c r="I932" s="154">
        <f>SUM(Table113[[#This Row],[P E M]:[C E F]])</f>
        <v>12</v>
      </c>
      <c r="J932" s="154" t="str">
        <f>IF(Table113[[#This Row],[T E]]&gt;=101,"Large",IF(Table113[[#This Row],[T E]]&gt;=51,"Medium",IF(Table113[[#This Row],[T E]]&gt;=11,"Small","Micro")))</f>
        <v>Small</v>
      </c>
      <c r="K932" s="154" t="s">
        <v>1579</v>
      </c>
      <c r="L932" s="154">
        <v>3</v>
      </c>
      <c r="M932" s="154">
        <v>9</v>
      </c>
      <c r="N932" s="159">
        <f>Table113[[#This Row],[Small Holders
M]]+Table113[[#This Row],[Small Holder 
F]]</f>
        <v>12</v>
      </c>
      <c r="O932" s="159" t="s">
        <v>1070</v>
      </c>
    </row>
    <row r="933" spans="1:15" ht="16.5" customHeight="1" x14ac:dyDescent="0.5">
      <c r="A933" s="194" t="s">
        <v>1669</v>
      </c>
      <c r="B933" s="153">
        <v>932</v>
      </c>
      <c r="C933" s="155" t="s">
        <v>75</v>
      </c>
      <c r="D933" s="154" t="s">
        <v>1074</v>
      </c>
      <c r="E933" s="154">
        <v>8</v>
      </c>
      <c r="F933" s="154">
        <v>5</v>
      </c>
      <c r="G933" s="154"/>
      <c r="H933" s="154"/>
      <c r="I933" s="154">
        <f>SUM(Table113[[#This Row],[P E M]:[C E F]])</f>
        <v>13</v>
      </c>
      <c r="J933" s="154" t="str">
        <f>IF(Table113[[#This Row],[T E]]&gt;=101,"Large",IF(Table113[[#This Row],[T E]]&gt;=51,"Medium",IF(Table113[[#This Row],[T E]]&gt;=11,"Small","Micro")))</f>
        <v>Small</v>
      </c>
      <c r="K933" s="154" t="s">
        <v>1579</v>
      </c>
      <c r="L933" s="154">
        <v>8</v>
      </c>
      <c r="M933" s="157">
        <v>5</v>
      </c>
      <c r="N933" s="158">
        <f>Table113[[#This Row],[Small Holders
M]]+Table113[[#This Row],[Small Holder 
F]]</f>
        <v>13</v>
      </c>
      <c r="O933" s="159" t="s">
        <v>1070</v>
      </c>
    </row>
    <row r="934" spans="1:15" ht="16.5" customHeight="1" x14ac:dyDescent="0.5">
      <c r="A934" s="194" t="s">
        <v>1399</v>
      </c>
      <c r="B934" s="153">
        <v>933</v>
      </c>
      <c r="C934" s="155" t="s">
        <v>75</v>
      </c>
      <c r="D934" s="154" t="s">
        <v>1083</v>
      </c>
      <c r="E934" s="154">
        <v>8</v>
      </c>
      <c r="F934" s="154">
        <v>8</v>
      </c>
      <c r="G934" s="154"/>
      <c r="H934" s="154"/>
      <c r="I934" s="154">
        <f>SUM(Table113[[#This Row],[P E M]:[C E F]])</f>
        <v>16</v>
      </c>
      <c r="J934" s="154" t="str">
        <f>IF(Table113[[#This Row],[T E]]&gt;=101,"Large",IF(Table113[[#This Row],[T E]]&gt;=51,"Medium",IF(Table113[[#This Row],[T E]]&gt;=11,"Small","Micro")))</f>
        <v>Small</v>
      </c>
      <c r="K934" s="154" t="s">
        <v>1065</v>
      </c>
      <c r="L934" s="154">
        <v>8</v>
      </c>
      <c r="M934" s="157">
        <v>8</v>
      </c>
      <c r="N934" s="158">
        <f>Table113[[#This Row],[Small Holders
M]]+Table113[[#This Row],[Small Holder 
F]]</f>
        <v>16</v>
      </c>
      <c r="O934" s="159" t="s">
        <v>1066</v>
      </c>
    </row>
    <row r="935" spans="1:15" ht="16.5" customHeight="1" x14ac:dyDescent="0.5">
      <c r="A935" s="194" t="s">
        <v>1337</v>
      </c>
      <c r="B935" s="153">
        <v>934</v>
      </c>
      <c r="C935" s="155" t="s">
        <v>1094</v>
      </c>
      <c r="D935" s="154" t="s">
        <v>1083</v>
      </c>
      <c r="E935" s="154">
        <v>2</v>
      </c>
      <c r="F935" s="154">
        <v>10</v>
      </c>
      <c r="G935" s="154"/>
      <c r="H935" s="154"/>
      <c r="I935" s="154">
        <f>SUM(Table113[[#This Row],[P E M]:[C E F]])</f>
        <v>12</v>
      </c>
      <c r="J935" s="154" t="str">
        <f>IF(Table113[[#This Row],[T E]]&gt;=101,"Large",IF(Table113[[#This Row],[T E]]&gt;=51,"Medium",IF(Table113[[#This Row],[T E]]&gt;=11,"Small","Micro")))</f>
        <v>Small</v>
      </c>
      <c r="K935" s="154" t="s">
        <v>1065</v>
      </c>
      <c r="L935" s="154">
        <v>2</v>
      </c>
      <c r="M935" s="154">
        <v>10</v>
      </c>
      <c r="N935" s="154">
        <f>Table113[[#This Row],[Small Holders
M]]+Table113[[#This Row],[Small Holder 
F]]</f>
        <v>12</v>
      </c>
      <c r="O935" s="159" t="s">
        <v>1095</v>
      </c>
    </row>
    <row r="936" spans="1:15" ht="16.5" customHeight="1" x14ac:dyDescent="0.5">
      <c r="A936" s="194" t="s">
        <v>1658</v>
      </c>
      <c r="B936" s="153">
        <v>935</v>
      </c>
      <c r="C936" s="155" t="s">
        <v>75</v>
      </c>
      <c r="D936" s="154" t="s">
        <v>1072</v>
      </c>
      <c r="E936" s="154">
        <v>7</v>
      </c>
      <c r="F936" s="154">
        <v>6</v>
      </c>
      <c r="G936" s="154"/>
      <c r="H936" s="154"/>
      <c r="I936" s="154">
        <f>SUM(Table113[[#This Row],[P E M]:[C E F]])</f>
        <v>13</v>
      </c>
      <c r="J936" s="154" t="str">
        <f>IF(Table113[[#This Row],[T E]]&gt;=101,"Large",IF(Table113[[#This Row],[T E]]&gt;=51,"Medium",IF(Table113[[#This Row],[T E]]&gt;=11,"Small","Micro")))</f>
        <v>Small</v>
      </c>
      <c r="K936" s="154" t="s">
        <v>1579</v>
      </c>
      <c r="L936" s="154">
        <v>7</v>
      </c>
      <c r="M936" s="154">
        <v>6</v>
      </c>
      <c r="N936" s="154">
        <f>Table113[[#This Row],[Small Holders
M]]+Table113[[#This Row],[Small Holder 
F]]</f>
        <v>13</v>
      </c>
      <c r="O936" s="159" t="s">
        <v>1070</v>
      </c>
    </row>
    <row r="937" spans="1:15" ht="16.5" customHeight="1" x14ac:dyDescent="0.5">
      <c r="A937" s="194" t="s">
        <v>1589</v>
      </c>
      <c r="B937" s="153">
        <v>936</v>
      </c>
      <c r="C937" s="155" t="s">
        <v>75</v>
      </c>
      <c r="D937" s="154" t="s">
        <v>1072</v>
      </c>
      <c r="E937" s="154">
        <v>7</v>
      </c>
      <c r="F937" s="154">
        <v>5</v>
      </c>
      <c r="G937" s="154"/>
      <c r="H937" s="154"/>
      <c r="I937" s="154">
        <f>SUM(Table113[[#This Row],[P E M]:[C E F]])</f>
        <v>12</v>
      </c>
      <c r="J937" s="154" t="str">
        <f>IF(Table113[[#This Row],[T E]]&gt;=101,"Large",IF(Table113[[#This Row],[T E]]&gt;=51,"Medium",IF(Table113[[#This Row],[T E]]&gt;=11,"Small","Micro")))</f>
        <v>Small</v>
      </c>
      <c r="K937" s="154" t="s">
        <v>1579</v>
      </c>
      <c r="L937" s="154">
        <v>7</v>
      </c>
      <c r="M937" s="154">
        <v>5</v>
      </c>
      <c r="N937" s="154">
        <f>Table113[[#This Row],[Small Holders
M]]+Table113[[#This Row],[Small Holder 
F]]</f>
        <v>12</v>
      </c>
      <c r="O937" s="159" t="s">
        <v>1070</v>
      </c>
    </row>
    <row r="938" spans="1:15" ht="16.5" customHeight="1" x14ac:dyDescent="0.5">
      <c r="A938" s="194" t="s">
        <v>1255</v>
      </c>
      <c r="B938" s="153">
        <v>937</v>
      </c>
      <c r="C938" s="155" t="s">
        <v>1094</v>
      </c>
      <c r="D938" s="154" t="s">
        <v>1083</v>
      </c>
      <c r="E938" s="154">
        <v>4</v>
      </c>
      <c r="F938" s="154">
        <v>13</v>
      </c>
      <c r="G938" s="154"/>
      <c r="H938" s="154"/>
      <c r="I938" s="154">
        <f>SUM(Table113[[#This Row],[P E M]:[C E F]])</f>
        <v>17</v>
      </c>
      <c r="J938" s="154" t="str">
        <f>IF(Table113[[#This Row],[T E]]&gt;=101,"Large",IF(Table113[[#This Row],[T E]]&gt;=51,"Medium",IF(Table113[[#This Row],[T E]]&gt;=11,"Small","Micro")))</f>
        <v>Small</v>
      </c>
      <c r="K938" s="154" t="s">
        <v>1065</v>
      </c>
      <c r="L938" s="154">
        <v>4</v>
      </c>
      <c r="M938" s="154">
        <v>13</v>
      </c>
      <c r="N938" s="159">
        <f>Table113[[#This Row],[Small Holders
M]]+Table113[[#This Row],[Small Holder 
F]]</f>
        <v>17</v>
      </c>
      <c r="O938" s="159" t="s">
        <v>1095</v>
      </c>
    </row>
    <row r="939" spans="1:15" ht="16.5" customHeight="1" x14ac:dyDescent="0.5">
      <c r="A939" s="194" t="s">
        <v>1595</v>
      </c>
      <c r="B939" s="153">
        <v>938</v>
      </c>
      <c r="C939" s="155" t="s">
        <v>75</v>
      </c>
      <c r="D939" s="154" t="s">
        <v>1083</v>
      </c>
      <c r="E939" s="154">
        <v>11</v>
      </c>
      <c r="F939" s="154">
        <v>13</v>
      </c>
      <c r="G939" s="154"/>
      <c r="H939" s="154"/>
      <c r="I939" s="154">
        <f>SUM(Table113[[#This Row],[P E M]:[C E F]])</f>
        <v>24</v>
      </c>
      <c r="J939" s="154" t="str">
        <f>IF(Table113[[#This Row],[T E]]&gt;=101,"Large",IF(Table113[[#This Row],[T E]]&gt;=51,"Medium",IF(Table113[[#This Row],[T E]]&gt;=11,"Small","Micro")))</f>
        <v>Small</v>
      </c>
      <c r="K939" s="154" t="s">
        <v>1596</v>
      </c>
      <c r="L939" s="154">
        <v>11</v>
      </c>
      <c r="M939" s="154">
        <v>13</v>
      </c>
      <c r="N939" s="159">
        <f>Table113[[#This Row],[Small Holders
M]]+Table113[[#This Row],[Small Holder 
F]]</f>
        <v>24</v>
      </c>
      <c r="O939" s="159" t="s">
        <v>1070</v>
      </c>
    </row>
    <row r="940" spans="1:15" ht="16.5" customHeight="1" x14ac:dyDescent="0.5">
      <c r="A940" s="194" t="s">
        <v>1677</v>
      </c>
      <c r="B940" s="153">
        <v>939</v>
      </c>
      <c r="C940" s="155" t="s">
        <v>75</v>
      </c>
      <c r="D940" s="154" t="s">
        <v>1074</v>
      </c>
      <c r="E940" s="154">
        <v>4</v>
      </c>
      <c r="F940" s="154">
        <v>8</v>
      </c>
      <c r="G940" s="154"/>
      <c r="H940" s="154"/>
      <c r="I940" s="154">
        <f>SUM(Table113[[#This Row],[P E M]:[C E F]])</f>
        <v>12</v>
      </c>
      <c r="J940" s="154" t="str">
        <f>IF(Table113[[#This Row],[T E]]&gt;=101,"Large",IF(Table113[[#This Row],[T E]]&gt;=51,"Medium",IF(Table113[[#This Row],[T E]]&gt;=11,"Small","Micro")))</f>
        <v>Small</v>
      </c>
      <c r="K940" s="154" t="s">
        <v>1082</v>
      </c>
      <c r="L940" s="154">
        <v>4</v>
      </c>
      <c r="M940" s="157">
        <v>8</v>
      </c>
      <c r="N940" s="158">
        <f>Table113[[#This Row],[Small Holders
M]]+Table113[[#This Row],[Small Holder 
F]]</f>
        <v>12</v>
      </c>
      <c r="O940" s="159" t="s">
        <v>1070</v>
      </c>
    </row>
    <row r="941" spans="1:15" ht="16.5" customHeight="1" x14ac:dyDescent="0.5">
      <c r="A941" s="194" t="s">
        <v>2144</v>
      </c>
      <c r="B941" s="153">
        <v>940</v>
      </c>
      <c r="C941" s="155" t="s">
        <v>75</v>
      </c>
      <c r="D941" s="154" t="s">
        <v>1074</v>
      </c>
      <c r="E941" s="154">
        <v>5</v>
      </c>
      <c r="F941" s="154">
        <v>7</v>
      </c>
      <c r="G941" s="154"/>
      <c r="H941" s="154"/>
      <c r="I941" s="154">
        <f>SUM(Table113[[#This Row],[P E M]:[C E F]])</f>
        <v>12</v>
      </c>
      <c r="J941" s="154" t="str">
        <f>IF(Table113[[#This Row],[T E]]&gt;=101,"Large",IF(Table113[[#This Row],[T E]]&gt;=51,"Medium",IF(Table113[[#This Row],[T E]]&gt;=11,"Small","Micro")))</f>
        <v>Small</v>
      </c>
      <c r="K941" s="154" t="s">
        <v>1082</v>
      </c>
      <c r="L941" s="154">
        <v>5</v>
      </c>
      <c r="M941" s="154">
        <v>7</v>
      </c>
      <c r="N941" s="159">
        <f>Table113[[#This Row],[Small Holders
M]]+Table113[[#This Row],[Small Holder 
F]]</f>
        <v>12</v>
      </c>
      <c r="O941" s="159" t="s">
        <v>1070</v>
      </c>
    </row>
    <row r="942" spans="1:15" ht="16.5" customHeight="1" x14ac:dyDescent="0.5">
      <c r="A942" s="194" t="s">
        <v>1499</v>
      </c>
      <c r="B942" s="153">
        <v>941</v>
      </c>
      <c r="C942" s="155" t="s">
        <v>75</v>
      </c>
      <c r="D942" s="154" t="s">
        <v>1074</v>
      </c>
      <c r="E942" s="154">
        <v>4</v>
      </c>
      <c r="F942" s="154">
        <v>8</v>
      </c>
      <c r="G942" s="154"/>
      <c r="H942" s="154"/>
      <c r="I942" s="154">
        <f>SUM(Table113[[#This Row],[P E M]:[C E F]])</f>
        <v>12</v>
      </c>
      <c r="J942" s="154" t="str">
        <f>IF(Table113[[#This Row],[T E]]&gt;=101,"Large",IF(Table113[[#This Row],[T E]]&gt;=51,"Medium",IF(Table113[[#This Row],[T E]]&gt;=11,"Small","Micro")))</f>
        <v>Small</v>
      </c>
      <c r="K942" s="154" t="s">
        <v>1082</v>
      </c>
      <c r="L942" s="154">
        <v>4</v>
      </c>
      <c r="M942" s="154">
        <v>8</v>
      </c>
      <c r="N942" s="159">
        <f>Table113[[#This Row],[Small Holders
M]]+Table113[[#This Row],[Small Holder 
F]]</f>
        <v>12</v>
      </c>
      <c r="O942" s="159" t="s">
        <v>1070</v>
      </c>
    </row>
    <row r="943" spans="1:15" ht="16.5" customHeight="1" x14ac:dyDescent="0.5">
      <c r="A943" s="194" t="s">
        <v>1505</v>
      </c>
      <c r="B943" s="153">
        <v>942</v>
      </c>
      <c r="C943" s="155" t="s">
        <v>75</v>
      </c>
      <c r="D943" s="154" t="s">
        <v>1074</v>
      </c>
      <c r="E943" s="154">
        <v>6</v>
      </c>
      <c r="F943" s="154">
        <v>7</v>
      </c>
      <c r="G943" s="154"/>
      <c r="H943" s="154"/>
      <c r="I943" s="154">
        <f>SUM(Table113[[#This Row],[P E M]:[C E F]])</f>
        <v>13</v>
      </c>
      <c r="J943" s="154" t="str">
        <f>IF(Table113[[#This Row],[T E]]&gt;=101,"Large",IF(Table113[[#This Row],[T E]]&gt;=51,"Medium",IF(Table113[[#This Row],[T E]]&gt;=11,"Small","Micro")))</f>
        <v>Small</v>
      </c>
      <c r="K943" s="154" t="s">
        <v>1082</v>
      </c>
      <c r="L943" s="154">
        <v>6</v>
      </c>
      <c r="M943" s="154">
        <v>7</v>
      </c>
      <c r="N943" s="159">
        <f>Table113[[#This Row],[Small Holders
M]]+Table113[[#This Row],[Small Holder 
F]]</f>
        <v>13</v>
      </c>
      <c r="O943" s="159" t="s">
        <v>1070</v>
      </c>
    </row>
    <row r="944" spans="1:15" ht="16.5" customHeight="1" x14ac:dyDescent="0.5">
      <c r="A944" s="194" t="s">
        <v>1563</v>
      </c>
      <c r="B944" s="153">
        <v>943</v>
      </c>
      <c r="C944" s="155" t="s">
        <v>75</v>
      </c>
      <c r="D944" s="154" t="s">
        <v>1074</v>
      </c>
      <c r="E944" s="154">
        <v>5</v>
      </c>
      <c r="F944" s="154">
        <v>9</v>
      </c>
      <c r="G944" s="154"/>
      <c r="H944" s="154"/>
      <c r="I944" s="154">
        <f>SUM(Table113[[#This Row],[P E M]:[C E F]])</f>
        <v>14</v>
      </c>
      <c r="J944" s="154" t="str">
        <f>IF(Table113[[#This Row],[T E]]&gt;=101,"Large",IF(Table113[[#This Row],[T E]]&gt;=51,"Medium",IF(Table113[[#This Row],[T E]]&gt;=11,"Small","Micro")))</f>
        <v>Small</v>
      </c>
      <c r="K944" s="154" t="s">
        <v>1082</v>
      </c>
      <c r="L944" s="154">
        <v>5</v>
      </c>
      <c r="M944" s="154">
        <v>9</v>
      </c>
      <c r="N944" s="154">
        <f>Table113[[#This Row],[Small Holders
M]]+Table113[[#This Row],[Small Holder 
F]]</f>
        <v>14</v>
      </c>
      <c r="O944" s="159" t="s">
        <v>1070</v>
      </c>
    </row>
    <row r="945" spans="1:15" ht="16.5" customHeight="1" x14ac:dyDescent="0.5">
      <c r="A945" s="194" t="s">
        <v>1647</v>
      </c>
      <c r="B945" s="153">
        <v>944</v>
      </c>
      <c r="C945" s="155" t="s">
        <v>75</v>
      </c>
      <c r="D945" s="154" t="s">
        <v>1074</v>
      </c>
      <c r="E945" s="154">
        <v>6</v>
      </c>
      <c r="F945" s="154">
        <v>9</v>
      </c>
      <c r="G945" s="154"/>
      <c r="H945" s="154"/>
      <c r="I945" s="154">
        <f>SUM(Table113[[#This Row],[P E M]:[C E F]])</f>
        <v>15</v>
      </c>
      <c r="J945" s="154" t="str">
        <f>IF(Table113[[#This Row],[T E]]&gt;=101,"Large",IF(Table113[[#This Row],[T E]]&gt;=51,"Medium",IF(Table113[[#This Row],[T E]]&gt;=11,"Small","Micro")))</f>
        <v>Small</v>
      </c>
      <c r="K945" s="154" t="s">
        <v>1082</v>
      </c>
      <c r="L945" s="154">
        <v>6</v>
      </c>
      <c r="M945" s="154">
        <v>9</v>
      </c>
      <c r="N945" s="159">
        <f>Table113[[#This Row],[Small Holders
M]]+Table113[[#This Row],[Small Holder 
F]]</f>
        <v>15</v>
      </c>
      <c r="O945" s="159" t="s">
        <v>1070</v>
      </c>
    </row>
    <row r="946" spans="1:15" ht="16.5" customHeight="1" x14ac:dyDescent="0.5">
      <c r="A946" s="194" t="s">
        <v>1931</v>
      </c>
      <c r="B946" s="153">
        <v>945</v>
      </c>
      <c r="C946" s="155" t="s">
        <v>75</v>
      </c>
      <c r="D946" s="154" t="s">
        <v>1074</v>
      </c>
      <c r="E946" s="154">
        <v>7</v>
      </c>
      <c r="F946" s="154">
        <v>7</v>
      </c>
      <c r="G946" s="154"/>
      <c r="H946" s="154"/>
      <c r="I946" s="154">
        <f>SUM(Table113[[#This Row],[P E M]:[C E F]])</f>
        <v>14</v>
      </c>
      <c r="J946" s="154" t="str">
        <f>IF(Table113[[#This Row],[T E]]&gt;=101,"Large",IF(Table113[[#This Row],[T E]]&gt;=51,"Medium",IF(Table113[[#This Row],[T E]]&gt;=11,"Small","Micro")))</f>
        <v>Small</v>
      </c>
      <c r="K946" s="154" t="s">
        <v>1082</v>
      </c>
      <c r="L946" s="154">
        <v>7</v>
      </c>
      <c r="M946" s="157">
        <v>7</v>
      </c>
      <c r="N946" s="157">
        <f>Table113[[#This Row],[Small Holders
M]]+Table113[[#This Row],[Small Holder 
F]]</f>
        <v>14</v>
      </c>
      <c r="O946" s="159" t="s">
        <v>1070</v>
      </c>
    </row>
    <row r="947" spans="1:15" ht="16.5" customHeight="1" x14ac:dyDescent="0.5">
      <c r="A947" s="194" t="s">
        <v>1682</v>
      </c>
      <c r="B947" s="153">
        <v>946</v>
      </c>
      <c r="C947" s="155" t="s">
        <v>75</v>
      </c>
      <c r="D947" s="154" t="s">
        <v>1074</v>
      </c>
      <c r="E947" s="154">
        <v>7</v>
      </c>
      <c r="F947" s="154">
        <v>9</v>
      </c>
      <c r="G947" s="154"/>
      <c r="H947" s="154"/>
      <c r="I947" s="154">
        <f>SUM(Table113[[#This Row],[P E M]:[C E F]])</f>
        <v>16</v>
      </c>
      <c r="J947" s="154" t="str">
        <f>IF(Table113[[#This Row],[T E]]&gt;=101,"Large",IF(Table113[[#This Row],[T E]]&gt;=51,"Medium",IF(Table113[[#This Row],[T E]]&gt;=11,"Small","Micro")))</f>
        <v>Small</v>
      </c>
      <c r="K947" s="154" t="s">
        <v>1082</v>
      </c>
      <c r="L947" s="154">
        <v>7</v>
      </c>
      <c r="M947" s="157">
        <v>9</v>
      </c>
      <c r="N947" s="157">
        <f>Table113[[#This Row],[Small Holders
M]]+Table113[[#This Row],[Small Holder 
F]]</f>
        <v>16</v>
      </c>
      <c r="O947" s="159" t="s">
        <v>1070</v>
      </c>
    </row>
    <row r="948" spans="1:15" ht="16.5" customHeight="1" x14ac:dyDescent="0.5">
      <c r="A948" s="194" t="s">
        <v>1214</v>
      </c>
      <c r="B948" s="153">
        <v>947</v>
      </c>
      <c r="C948" s="155" t="s">
        <v>75</v>
      </c>
      <c r="D948" s="154" t="s">
        <v>1074</v>
      </c>
      <c r="E948" s="154">
        <v>8</v>
      </c>
      <c r="F948" s="154">
        <v>7</v>
      </c>
      <c r="G948" s="154"/>
      <c r="H948" s="154"/>
      <c r="I948" s="154">
        <f>SUM(Table113[[#This Row],[P E M]:[C E F]])</f>
        <v>15</v>
      </c>
      <c r="J948" s="154" t="str">
        <f>IF(Table113[[#This Row],[T E]]&gt;=101,"Large",IF(Table113[[#This Row],[T E]]&gt;=51,"Medium",IF(Table113[[#This Row],[T E]]&gt;=11,"Small","Micro")))</f>
        <v>Small</v>
      </c>
      <c r="K948" s="154" t="s">
        <v>1082</v>
      </c>
      <c r="L948" s="154">
        <v>8</v>
      </c>
      <c r="M948" s="157">
        <v>7</v>
      </c>
      <c r="N948" s="158">
        <f>Table113[[#This Row],[Small Holders
M]]+Table113[[#This Row],[Small Holder 
F]]</f>
        <v>15</v>
      </c>
      <c r="O948" s="159" t="s">
        <v>1070</v>
      </c>
    </row>
    <row r="949" spans="1:15" ht="16.5" customHeight="1" x14ac:dyDescent="0.5">
      <c r="A949" s="194" t="s">
        <v>1874</v>
      </c>
      <c r="B949" s="153">
        <v>948</v>
      </c>
      <c r="C949" s="155" t="s">
        <v>75</v>
      </c>
      <c r="D949" s="154" t="s">
        <v>1074</v>
      </c>
      <c r="E949" s="154">
        <v>8</v>
      </c>
      <c r="F949" s="154">
        <v>8</v>
      </c>
      <c r="G949" s="154"/>
      <c r="H949" s="154"/>
      <c r="I949" s="154">
        <f>SUM(Table113[[#This Row],[P E M]:[C E F]])</f>
        <v>16</v>
      </c>
      <c r="J949" s="154" t="str">
        <f>IF(Table113[[#This Row],[T E]]&gt;=101,"Large",IF(Table113[[#This Row],[T E]]&gt;=51,"Medium",IF(Table113[[#This Row],[T E]]&gt;=11,"Small","Micro")))</f>
        <v>Small</v>
      </c>
      <c r="K949" s="154" t="s">
        <v>1082</v>
      </c>
      <c r="L949" s="154">
        <v>8</v>
      </c>
      <c r="M949" s="154">
        <v>8</v>
      </c>
      <c r="N949" s="159">
        <f>Table113[[#This Row],[Small Holders
M]]+Table113[[#This Row],[Small Holder 
F]]</f>
        <v>16</v>
      </c>
      <c r="O949" s="159" t="s">
        <v>1070</v>
      </c>
    </row>
    <row r="950" spans="1:15" ht="16.5" customHeight="1" x14ac:dyDescent="0.5">
      <c r="A950" s="194" t="s">
        <v>1970</v>
      </c>
      <c r="B950" s="153">
        <v>949</v>
      </c>
      <c r="C950" s="155" t="s">
        <v>75</v>
      </c>
      <c r="D950" s="154" t="s">
        <v>1068</v>
      </c>
      <c r="E950" s="154">
        <v>6</v>
      </c>
      <c r="F950" s="154">
        <v>7</v>
      </c>
      <c r="G950" s="154"/>
      <c r="H950" s="154"/>
      <c r="I950" s="154">
        <f>SUM(Table113[[#This Row],[P E M]:[C E F]])</f>
        <v>13</v>
      </c>
      <c r="J950" s="154" t="str">
        <f>IF(Table113[[#This Row],[T E]]&gt;=101,"Large",IF(Table113[[#This Row],[T E]]&gt;=51,"Medium",IF(Table113[[#This Row],[T E]]&gt;=11,"Small","Micro")))</f>
        <v>Small</v>
      </c>
      <c r="K950" s="154" t="s">
        <v>1971</v>
      </c>
      <c r="L950" s="154">
        <v>6</v>
      </c>
      <c r="M950" s="154">
        <v>7</v>
      </c>
      <c r="N950" s="159">
        <f>Table113[[#This Row],[Small Holders
M]]+Table113[[#This Row],[Small Holder 
F]]</f>
        <v>13</v>
      </c>
      <c r="O950" s="159" t="s">
        <v>1070</v>
      </c>
    </row>
    <row r="951" spans="1:15" ht="16.5" customHeight="1" x14ac:dyDescent="0.5">
      <c r="A951" s="194" t="s">
        <v>1750</v>
      </c>
      <c r="B951" s="153">
        <v>950</v>
      </c>
      <c r="C951" s="155" t="s">
        <v>75</v>
      </c>
      <c r="D951" s="154" t="s">
        <v>1106</v>
      </c>
      <c r="E951" s="154">
        <v>5</v>
      </c>
      <c r="F951" s="154">
        <v>8</v>
      </c>
      <c r="G951" s="154"/>
      <c r="H951" s="154"/>
      <c r="I951" s="154">
        <f>SUM(Table113[[#This Row],[P E M]:[C E F]])</f>
        <v>13</v>
      </c>
      <c r="J951" s="154" t="str">
        <f>IF(Table113[[#This Row],[T E]]&gt;=101,"Large",IF(Table113[[#This Row],[T E]]&gt;=51,"Medium",IF(Table113[[#This Row],[T E]]&gt;=11,"Small","Micro")))</f>
        <v>Small</v>
      </c>
      <c r="K951" s="154" t="s">
        <v>1751</v>
      </c>
      <c r="L951" s="154">
        <v>5</v>
      </c>
      <c r="M951" s="154">
        <v>8</v>
      </c>
      <c r="N951" s="154">
        <f>Table113[[#This Row],[Small Holders
M]]+Table113[[#This Row],[Small Holder 
F]]</f>
        <v>13</v>
      </c>
      <c r="O951" s="159" t="s">
        <v>1070</v>
      </c>
    </row>
    <row r="952" spans="1:15" ht="16.5" customHeight="1" x14ac:dyDescent="0.5">
      <c r="A952" s="194" t="s">
        <v>1125</v>
      </c>
      <c r="B952" s="153">
        <v>951</v>
      </c>
      <c r="C952" s="155" t="s">
        <v>75</v>
      </c>
      <c r="D952" s="154" t="s">
        <v>1074</v>
      </c>
      <c r="E952" s="154">
        <v>7</v>
      </c>
      <c r="F952" s="154">
        <v>8</v>
      </c>
      <c r="G952" s="154"/>
      <c r="H952" s="154"/>
      <c r="I952" s="154">
        <f>SUM(Table113[[#This Row],[P E M]:[C E F]])</f>
        <v>15</v>
      </c>
      <c r="J952" s="154" t="str">
        <f>IF(Table113[[#This Row],[T E]]&gt;=101,"Large",IF(Table113[[#This Row],[T E]]&gt;=51,"Medium",IF(Table113[[#This Row],[T E]]&gt;=11,"Small","Micro")))</f>
        <v>Small</v>
      </c>
      <c r="K952" s="154" t="s">
        <v>1126</v>
      </c>
      <c r="L952" s="154">
        <v>7</v>
      </c>
      <c r="M952" s="154">
        <v>8</v>
      </c>
      <c r="N952" s="154">
        <f>Table113[[#This Row],[Small Holders
M]]+Table113[[#This Row],[Small Holder 
F]]</f>
        <v>15</v>
      </c>
      <c r="O952" s="159" t="s">
        <v>1070</v>
      </c>
    </row>
    <row r="953" spans="1:15" ht="16.5" customHeight="1" x14ac:dyDescent="0.5">
      <c r="A953" s="194" t="s">
        <v>1300</v>
      </c>
      <c r="B953" s="153">
        <v>952</v>
      </c>
      <c r="C953" s="155" t="s">
        <v>1094</v>
      </c>
      <c r="D953" s="154" t="s">
        <v>1083</v>
      </c>
      <c r="E953" s="154">
        <v>0</v>
      </c>
      <c r="F953" s="154">
        <v>11</v>
      </c>
      <c r="G953" s="154"/>
      <c r="H953" s="154"/>
      <c r="I953" s="154">
        <f>SUM(Table113[[#This Row],[P E M]:[C E F]])</f>
        <v>11</v>
      </c>
      <c r="J953" s="154" t="str">
        <f>IF(Table113[[#This Row],[T E]]&gt;=101,"Large",IF(Table113[[#This Row],[T E]]&gt;=51,"Medium",IF(Table113[[#This Row],[T E]]&gt;=11,"Small","Micro")))</f>
        <v>Small</v>
      </c>
      <c r="K953" s="154" t="s">
        <v>1298</v>
      </c>
      <c r="L953" s="154">
        <v>0</v>
      </c>
      <c r="M953" s="154">
        <v>11</v>
      </c>
      <c r="N953" s="154">
        <f>Table113[[#This Row],[Small Holders
M]]+Table113[[#This Row],[Small Holder 
F]]</f>
        <v>11</v>
      </c>
      <c r="O953" s="159" t="s">
        <v>1095</v>
      </c>
    </row>
    <row r="954" spans="1:15" ht="16.5" customHeight="1" x14ac:dyDescent="0.5">
      <c r="A954" s="194" t="s">
        <v>1297</v>
      </c>
      <c r="B954" s="153">
        <v>953</v>
      </c>
      <c r="C954" s="155" t="s">
        <v>1094</v>
      </c>
      <c r="D954" s="154" t="s">
        <v>1083</v>
      </c>
      <c r="E954" s="154">
        <v>4</v>
      </c>
      <c r="F954" s="154">
        <v>10</v>
      </c>
      <c r="G954" s="154"/>
      <c r="H954" s="154"/>
      <c r="I954" s="154">
        <f>SUM(Table113[[#This Row],[P E M]:[C E F]])</f>
        <v>14</v>
      </c>
      <c r="J954" s="154" t="str">
        <f>IF(Table113[[#This Row],[T E]]&gt;=101,"Large",IF(Table113[[#This Row],[T E]]&gt;=51,"Medium",IF(Table113[[#This Row],[T E]]&gt;=11,"Small","Micro")))</f>
        <v>Small</v>
      </c>
      <c r="K954" s="154" t="s">
        <v>1298</v>
      </c>
      <c r="L954" s="154">
        <v>4</v>
      </c>
      <c r="M954" s="154">
        <v>10</v>
      </c>
      <c r="N954" s="154">
        <f>Table113[[#This Row],[Small Holders
M]]+Table113[[#This Row],[Small Holder 
F]]</f>
        <v>14</v>
      </c>
      <c r="O954" s="159" t="s">
        <v>1070</v>
      </c>
    </row>
    <row r="955" spans="1:15" ht="16.5" customHeight="1" x14ac:dyDescent="0.5">
      <c r="A955" s="194" t="s">
        <v>1111</v>
      </c>
      <c r="B955" s="153">
        <v>954</v>
      </c>
      <c r="C955" s="155" t="s">
        <v>1094</v>
      </c>
      <c r="D955" s="154" t="s">
        <v>1083</v>
      </c>
      <c r="E955" s="154">
        <v>5</v>
      </c>
      <c r="F955" s="154">
        <v>8</v>
      </c>
      <c r="G955" s="154"/>
      <c r="H955" s="154"/>
      <c r="I955" s="154">
        <f>SUM(Table113[[#This Row],[P E M]:[C E F]])</f>
        <v>13</v>
      </c>
      <c r="J955" s="154" t="str">
        <f>IF(Table113[[#This Row],[T E]]&gt;=101,"Large",IF(Table113[[#This Row],[T E]]&gt;=51,"Medium",IF(Table113[[#This Row],[T E]]&gt;=11,"Small","Micro")))</f>
        <v>Small</v>
      </c>
      <c r="K955" s="154" t="s">
        <v>1112</v>
      </c>
      <c r="L955" s="154">
        <v>5</v>
      </c>
      <c r="M955" s="154">
        <v>8</v>
      </c>
      <c r="N955" s="159">
        <f>Table113[[#This Row],[Small Holders
M]]+Table113[[#This Row],[Small Holder 
F]]</f>
        <v>13</v>
      </c>
      <c r="O955" s="159" t="s">
        <v>1095</v>
      </c>
    </row>
    <row r="956" spans="1:15" ht="16.5" customHeight="1" x14ac:dyDescent="0.5">
      <c r="A956" s="194" t="s">
        <v>1976</v>
      </c>
      <c r="B956" s="153">
        <v>955</v>
      </c>
      <c r="C956" s="155" t="s">
        <v>75</v>
      </c>
      <c r="D956" s="154" t="s">
        <v>1083</v>
      </c>
      <c r="E956" s="154">
        <v>10</v>
      </c>
      <c r="F956" s="154">
        <v>1</v>
      </c>
      <c r="G956" s="154"/>
      <c r="H956" s="154"/>
      <c r="I956" s="154">
        <f>SUM(Table113[[#This Row],[P E M]:[C E F]])</f>
        <v>11</v>
      </c>
      <c r="J956" s="154" t="str">
        <f>IF(Table113[[#This Row],[T E]]&gt;=101,"Large",IF(Table113[[#This Row],[T E]]&gt;=51,"Medium",IF(Table113[[#This Row],[T E]]&gt;=11,"Small","Micro")))</f>
        <v>Small</v>
      </c>
      <c r="K956" s="154" t="s">
        <v>1321</v>
      </c>
      <c r="L956" s="154">
        <v>10</v>
      </c>
      <c r="M956" s="154">
        <v>1</v>
      </c>
      <c r="N956" s="159">
        <f>Table113[[#This Row],[Small Holders
M]]+Table113[[#This Row],[Small Holder 
F]]</f>
        <v>11</v>
      </c>
      <c r="O956" s="159" t="s">
        <v>1070</v>
      </c>
    </row>
    <row r="957" spans="1:15" ht="16.5" customHeight="1" x14ac:dyDescent="0.5">
      <c r="A957" s="194" t="s">
        <v>1617</v>
      </c>
      <c r="B957" s="153">
        <v>956</v>
      </c>
      <c r="C957" s="155" t="s">
        <v>75</v>
      </c>
      <c r="D957" s="154" t="s">
        <v>1083</v>
      </c>
      <c r="E957" s="154">
        <v>14</v>
      </c>
      <c r="F957" s="154">
        <v>0</v>
      </c>
      <c r="G957" s="154"/>
      <c r="H957" s="154"/>
      <c r="I957" s="154">
        <f>SUM(Table113[[#This Row],[P E M]:[C E F]])</f>
        <v>14</v>
      </c>
      <c r="J957" s="154" t="str">
        <f>IF(Table113[[#This Row],[T E]]&gt;=101,"Large",IF(Table113[[#This Row],[T E]]&gt;=51,"Medium",IF(Table113[[#This Row],[T E]]&gt;=11,"Small","Micro")))</f>
        <v>Small</v>
      </c>
      <c r="K957" s="154" t="s">
        <v>1395</v>
      </c>
      <c r="L957" s="154">
        <v>14</v>
      </c>
      <c r="M957" s="154">
        <v>0</v>
      </c>
      <c r="N957" s="159">
        <f>Table113[[#This Row],[Small Holders
M]]+Table113[[#This Row],[Small Holder 
F]]</f>
        <v>14</v>
      </c>
      <c r="O957" s="159" t="s">
        <v>1070</v>
      </c>
    </row>
    <row r="958" spans="1:15" ht="16.5" customHeight="1" x14ac:dyDescent="0.5">
      <c r="A958" s="194" t="s">
        <v>1320</v>
      </c>
      <c r="B958" s="153">
        <v>957</v>
      </c>
      <c r="C958" s="155" t="s">
        <v>1094</v>
      </c>
      <c r="D958" s="154" t="s">
        <v>1083</v>
      </c>
      <c r="E958" s="154">
        <v>4</v>
      </c>
      <c r="F958" s="154">
        <v>8</v>
      </c>
      <c r="G958" s="154"/>
      <c r="H958" s="154"/>
      <c r="I958" s="154">
        <f>SUM(Table113[[#This Row],[P E M]:[C E F]])</f>
        <v>12</v>
      </c>
      <c r="J958" s="154" t="str">
        <f>IF(Table113[[#This Row],[T E]]&gt;=101,"Large",IF(Table113[[#This Row],[T E]]&gt;=51,"Medium",IF(Table113[[#This Row],[T E]]&gt;=11,"Small","Micro")))</f>
        <v>Small</v>
      </c>
      <c r="K958" s="154" t="s">
        <v>1321</v>
      </c>
      <c r="L958" s="154">
        <v>4</v>
      </c>
      <c r="M958" s="157">
        <v>8</v>
      </c>
      <c r="N958" s="158">
        <f>Table113[[#This Row],[Small Holders
M]]+Table113[[#This Row],[Small Holder 
F]]</f>
        <v>12</v>
      </c>
      <c r="O958" s="159" t="s">
        <v>1095</v>
      </c>
    </row>
    <row r="959" spans="1:15" ht="16.5" customHeight="1" x14ac:dyDescent="0.5">
      <c r="A959" s="194" t="s">
        <v>1404</v>
      </c>
      <c r="B959" s="153">
        <v>958</v>
      </c>
      <c r="C959" s="155" t="s">
        <v>1094</v>
      </c>
      <c r="D959" s="154" t="s">
        <v>1083</v>
      </c>
      <c r="E959" s="154">
        <v>8</v>
      </c>
      <c r="F959" s="154">
        <v>5</v>
      </c>
      <c r="G959" s="154"/>
      <c r="H959" s="154"/>
      <c r="I959" s="154">
        <f>SUM(Table113[[#This Row],[P E M]:[C E F]])</f>
        <v>13</v>
      </c>
      <c r="J959" s="154" t="str">
        <f>IF(Table113[[#This Row],[T E]]&gt;=101,"Large",IF(Table113[[#This Row],[T E]]&gt;=51,"Medium",IF(Table113[[#This Row],[T E]]&gt;=11,"Small","Micro")))</f>
        <v>Small</v>
      </c>
      <c r="K959" s="154" t="s">
        <v>1405</v>
      </c>
      <c r="L959" s="154">
        <v>8</v>
      </c>
      <c r="M959" s="157">
        <v>5</v>
      </c>
      <c r="N959" s="158">
        <f>Table113[[#This Row],[Small Holders
M]]+Table113[[#This Row],[Small Holder 
F]]</f>
        <v>13</v>
      </c>
      <c r="O959" s="159" t="s">
        <v>1095</v>
      </c>
    </row>
    <row r="960" spans="1:15" ht="16.5" customHeight="1" x14ac:dyDescent="0.5">
      <c r="A960" s="194" t="s">
        <v>1929</v>
      </c>
      <c r="B960" s="153">
        <v>959</v>
      </c>
      <c r="C960" s="155" t="s">
        <v>1094</v>
      </c>
      <c r="D960" s="154" t="s">
        <v>1083</v>
      </c>
      <c r="E960" s="154">
        <v>7</v>
      </c>
      <c r="F960" s="154">
        <v>6</v>
      </c>
      <c r="G960" s="154"/>
      <c r="H960" s="154"/>
      <c r="I960" s="154">
        <f>SUM(Table113[[#This Row],[P E M]:[C E F]])</f>
        <v>13</v>
      </c>
      <c r="J960" s="154" t="str">
        <f>IF(Table113[[#This Row],[T E]]&gt;=101,"Large",IF(Table113[[#This Row],[T E]]&gt;=51,"Medium",IF(Table113[[#This Row],[T E]]&gt;=11,"Small","Micro")))</f>
        <v>Small</v>
      </c>
      <c r="K960" s="154" t="s">
        <v>1151</v>
      </c>
      <c r="L960" s="154">
        <v>7</v>
      </c>
      <c r="M960" s="154">
        <v>6</v>
      </c>
      <c r="N960" s="154">
        <f>Table113[[#This Row],[Small Holders
M]]+Table113[[#This Row],[Small Holder 
F]]</f>
        <v>13</v>
      </c>
      <c r="O960" s="159" t="s">
        <v>1095</v>
      </c>
    </row>
    <row r="961" spans="1:15" ht="16.5" customHeight="1" x14ac:dyDescent="0.5">
      <c r="A961" s="194" t="s">
        <v>1845</v>
      </c>
      <c r="B961" s="153">
        <v>960</v>
      </c>
      <c r="C961" s="155" t="s">
        <v>75</v>
      </c>
      <c r="D961" s="154" t="s">
        <v>1083</v>
      </c>
      <c r="E961" s="154">
        <v>1</v>
      </c>
      <c r="F961" s="154">
        <v>10</v>
      </c>
      <c r="G961" s="154"/>
      <c r="H961" s="154"/>
      <c r="I961" s="154">
        <f>SUM(Table113[[#This Row],[P E M]:[C E F]])</f>
        <v>11</v>
      </c>
      <c r="J961" s="154" t="str">
        <f>IF(Table113[[#This Row],[T E]]&gt;=101,"Large",IF(Table113[[#This Row],[T E]]&gt;=51,"Medium",IF(Table113[[#This Row],[T E]]&gt;=11,"Small","Micro")))</f>
        <v>Small</v>
      </c>
      <c r="K961" s="154" t="s">
        <v>1171</v>
      </c>
      <c r="L961" s="154">
        <v>1</v>
      </c>
      <c r="M961" s="154">
        <v>10</v>
      </c>
      <c r="N961" s="159">
        <f>Table113[[#This Row],[Small Holders
M]]+Table113[[#This Row],[Small Holder 
F]]</f>
        <v>11</v>
      </c>
      <c r="O961" s="159" t="s">
        <v>1070</v>
      </c>
    </row>
    <row r="962" spans="1:15" ht="16.5" customHeight="1" x14ac:dyDescent="0.5">
      <c r="A962" s="194" t="s">
        <v>2053</v>
      </c>
      <c r="B962" s="153">
        <v>961</v>
      </c>
      <c r="C962" s="155" t="s">
        <v>1094</v>
      </c>
      <c r="D962" s="154" t="s">
        <v>1083</v>
      </c>
      <c r="E962" s="154">
        <v>0</v>
      </c>
      <c r="F962" s="154">
        <v>13</v>
      </c>
      <c r="G962" s="154"/>
      <c r="H962" s="154"/>
      <c r="I962" s="154">
        <f>SUM(Table113[[#This Row],[P E M]:[C E F]])</f>
        <v>13</v>
      </c>
      <c r="J962" s="154" t="str">
        <f>IF(Table113[[#This Row],[T E]]&gt;=101,"Large",IF(Table113[[#This Row],[T E]]&gt;=51,"Medium",IF(Table113[[#This Row],[T E]]&gt;=11,"Small","Micro")))</f>
        <v>Small</v>
      </c>
      <c r="K962" s="154" t="s">
        <v>2054</v>
      </c>
      <c r="L962" s="154">
        <v>0</v>
      </c>
      <c r="M962" s="154">
        <v>13</v>
      </c>
      <c r="N962" s="159">
        <f>Table113[[#This Row],[Small Holders
M]]+Table113[[#This Row],[Small Holder 
F]]</f>
        <v>13</v>
      </c>
      <c r="O962" s="159" t="s">
        <v>1095</v>
      </c>
    </row>
    <row r="963" spans="1:15" ht="16.5" customHeight="1" x14ac:dyDescent="0.5">
      <c r="A963" s="194" t="s">
        <v>1603</v>
      </c>
      <c r="B963" s="153">
        <v>962</v>
      </c>
      <c r="C963" s="155" t="s">
        <v>75</v>
      </c>
      <c r="D963" s="154" t="s">
        <v>1083</v>
      </c>
      <c r="E963" s="154">
        <v>9</v>
      </c>
      <c r="F963" s="154">
        <v>7</v>
      </c>
      <c r="G963" s="154"/>
      <c r="H963" s="154"/>
      <c r="I963" s="154">
        <f>SUM(Table113[[#This Row],[P E M]:[C E F]])</f>
        <v>16</v>
      </c>
      <c r="J963" s="154" t="str">
        <f>IF(Table113[[#This Row],[T E]]&gt;=101,"Large",IF(Table113[[#This Row],[T E]]&gt;=51,"Medium",IF(Table113[[#This Row],[T E]]&gt;=11,"Small","Micro")))</f>
        <v>Small</v>
      </c>
      <c r="K963" s="154" t="s">
        <v>1112</v>
      </c>
      <c r="L963" s="154">
        <v>9</v>
      </c>
      <c r="M963" s="154">
        <v>7</v>
      </c>
      <c r="N963" s="159">
        <f>Table113[[#This Row],[Small Holders
M]]+Table113[[#This Row],[Small Holder 
F]]</f>
        <v>16</v>
      </c>
      <c r="O963" s="159" t="s">
        <v>1070</v>
      </c>
    </row>
    <row r="964" spans="1:15" ht="16.5" customHeight="1" x14ac:dyDescent="0.5">
      <c r="A964" s="194" t="s">
        <v>1316</v>
      </c>
      <c r="B964" s="153">
        <v>963</v>
      </c>
      <c r="C964" s="155" t="s">
        <v>75</v>
      </c>
      <c r="D964" s="154" t="s">
        <v>1083</v>
      </c>
      <c r="E964" s="154">
        <v>8</v>
      </c>
      <c r="F964" s="154">
        <v>5</v>
      </c>
      <c r="G964" s="154"/>
      <c r="H964" s="154"/>
      <c r="I964" s="154">
        <f>SUM(Table113[[#This Row],[P E M]:[C E F]])</f>
        <v>13</v>
      </c>
      <c r="J964" s="154" t="str">
        <f>IF(Table113[[#This Row],[T E]]&gt;=101,"Large",IF(Table113[[#This Row],[T E]]&gt;=51,"Medium",IF(Table113[[#This Row],[T E]]&gt;=11,"Small","Micro")))</f>
        <v>Small</v>
      </c>
      <c r="K964" s="154" t="s">
        <v>1317</v>
      </c>
      <c r="L964" s="154">
        <v>8</v>
      </c>
      <c r="M964" s="154">
        <v>5</v>
      </c>
      <c r="N964" s="159">
        <f>Table113[[#This Row],[Small Holders
M]]+Table113[[#This Row],[Small Holder 
F]]</f>
        <v>13</v>
      </c>
      <c r="O964" s="159" t="s">
        <v>1070</v>
      </c>
    </row>
    <row r="965" spans="1:15" ht="16.5" customHeight="1" x14ac:dyDescent="0.5">
      <c r="A965" s="194" t="s">
        <v>2273</v>
      </c>
      <c r="B965" s="153">
        <v>964</v>
      </c>
      <c r="C965" s="155" t="s">
        <v>75</v>
      </c>
      <c r="D965" s="154" t="s">
        <v>1083</v>
      </c>
      <c r="E965" s="154">
        <v>8</v>
      </c>
      <c r="F965" s="154">
        <v>4</v>
      </c>
      <c r="G965" s="154"/>
      <c r="H965" s="154"/>
      <c r="I965" s="154">
        <f>SUM(Table113[[#This Row],[P E M]:[C E F]])</f>
        <v>12</v>
      </c>
      <c r="J965" s="154" t="str">
        <f>IF(Table113[[#This Row],[T E]]&gt;=101,"Large",IF(Table113[[#This Row],[T E]]&gt;=51,"Medium",IF(Table113[[#This Row],[T E]]&gt;=11,"Small","Micro")))</f>
        <v>Small</v>
      </c>
      <c r="K965" s="154" t="s">
        <v>1112</v>
      </c>
      <c r="L965" s="154">
        <v>8</v>
      </c>
      <c r="M965" s="157">
        <v>4</v>
      </c>
      <c r="N965" s="158">
        <f>Table113[[#This Row],[Small Holders
M]]+Table113[[#This Row],[Small Holder 
F]]</f>
        <v>12</v>
      </c>
      <c r="O965" s="159" t="s">
        <v>1070</v>
      </c>
    </row>
    <row r="966" spans="1:15" ht="16.5" customHeight="1" x14ac:dyDescent="0.5">
      <c r="A966" s="194" t="s">
        <v>1394</v>
      </c>
      <c r="B966" s="153">
        <v>965</v>
      </c>
      <c r="C966" s="155" t="s">
        <v>1094</v>
      </c>
      <c r="D966" s="154" t="s">
        <v>1083</v>
      </c>
      <c r="E966" s="154">
        <v>6</v>
      </c>
      <c r="F966" s="154">
        <v>7</v>
      </c>
      <c r="G966" s="154"/>
      <c r="H966" s="154"/>
      <c r="I966" s="154">
        <f>SUM(Table113[[#This Row],[P E M]:[C E F]])</f>
        <v>13</v>
      </c>
      <c r="J966" s="154" t="str">
        <f>IF(Table113[[#This Row],[T E]]&gt;=101,"Large",IF(Table113[[#This Row],[T E]]&gt;=51,"Medium",IF(Table113[[#This Row],[T E]]&gt;=11,"Small","Micro")))</f>
        <v>Small</v>
      </c>
      <c r="K966" s="154" t="s">
        <v>1395</v>
      </c>
      <c r="L966" s="154">
        <v>6</v>
      </c>
      <c r="M966" s="154">
        <v>7</v>
      </c>
      <c r="N966" s="159">
        <f>Table113[[#This Row],[Small Holders
M]]+Table113[[#This Row],[Small Holder 
F]]</f>
        <v>13</v>
      </c>
      <c r="O966" s="159" t="s">
        <v>1095</v>
      </c>
    </row>
    <row r="967" spans="1:15" ht="16.5" customHeight="1" x14ac:dyDescent="0.5">
      <c r="A967" s="194" t="s">
        <v>2059</v>
      </c>
      <c r="B967" s="153">
        <v>966</v>
      </c>
      <c r="C967" s="155" t="s">
        <v>1094</v>
      </c>
      <c r="D967" s="154" t="s">
        <v>1083</v>
      </c>
      <c r="E967" s="154">
        <v>0</v>
      </c>
      <c r="F967" s="154">
        <v>26</v>
      </c>
      <c r="G967" s="154"/>
      <c r="H967" s="154"/>
      <c r="I967" s="154">
        <f>SUM(Table113[[#This Row],[P E M]:[C E F]])</f>
        <v>26</v>
      </c>
      <c r="J967" s="154" t="str">
        <f>IF(Table113[[#This Row],[T E]]&gt;=101,"Large",IF(Table113[[#This Row],[T E]]&gt;=51,"Medium",IF(Table113[[#This Row],[T E]]&gt;=11,"Small","Micro")))</f>
        <v>Small</v>
      </c>
      <c r="K967" s="154" t="s">
        <v>2060</v>
      </c>
      <c r="L967" s="154">
        <v>0</v>
      </c>
      <c r="M967" s="154">
        <v>26</v>
      </c>
      <c r="N967" s="159">
        <f>Table113[[#This Row],[Small Holders
M]]+Table113[[#This Row],[Small Holder 
F]]</f>
        <v>26</v>
      </c>
      <c r="O967" s="159" t="s">
        <v>1095</v>
      </c>
    </row>
    <row r="968" spans="1:15" ht="16.5" customHeight="1" x14ac:dyDescent="0.5">
      <c r="A968" s="194" t="s">
        <v>1624</v>
      </c>
      <c r="B968" s="153">
        <v>967</v>
      </c>
      <c r="C968" s="155" t="s">
        <v>1094</v>
      </c>
      <c r="D968" s="154" t="s">
        <v>1083</v>
      </c>
      <c r="E968" s="154">
        <v>6</v>
      </c>
      <c r="F968" s="154">
        <v>5</v>
      </c>
      <c r="G968" s="154"/>
      <c r="H968" s="154"/>
      <c r="I968" s="154">
        <f>SUM(Table113[[#This Row],[P E M]:[C E F]])</f>
        <v>11</v>
      </c>
      <c r="J968" s="154" t="str">
        <f>IF(Table113[[#This Row],[T E]]&gt;=101,"Large",IF(Table113[[#This Row],[T E]]&gt;=51,"Medium",IF(Table113[[#This Row],[T E]]&gt;=11,"Small","Micro")))</f>
        <v>Small</v>
      </c>
      <c r="K968" s="154" t="s">
        <v>1151</v>
      </c>
      <c r="L968" s="154">
        <v>6</v>
      </c>
      <c r="M968" s="154">
        <v>5</v>
      </c>
      <c r="N968" s="159">
        <f>Table113[[#This Row],[Small Holders
M]]+Table113[[#This Row],[Small Holder 
F]]</f>
        <v>11</v>
      </c>
      <c r="O968" s="159" t="s">
        <v>1095</v>
      </c>
    </row>
    <row r="969" spans="1:15" ht="16.5" customHeight="1" x14ac:dyDescent="0.5">
      <c r="A969" s="194" t="s">
        <v>2246</v>
      </c>
      <c r="B969" s="153">
        <v>968</v>
      </c>
      <c r="C969" s="155" t="s">
        <v>1094</v>
      </c>
      <c r="D969" s="154" t="s">
        <v>1083</v>
      </c>
      <c r="E969" s="154">
        <v>5</v>
      </c>
      <c r="F969" s="154">
        <v>7</v>
      </c>
      <c r="G969" s="154"/>
      <c r="H969" s="154"/>
      <c r="I969" s="154">
        <f>SUM(Table113[[#This Row],[P E M]:[C E F]])</f>
        <v>12</v>
      </c>
      <c r="J969" s="154" t="str">
        <f>IF(Table113[[#This Row],[T E]]&gt;=101,"Large",IF(Table113[[#This Row],[T E]]&gt;=51,"Medium",IF(Table113[[#This Row],[T E]]&gt;=11,"Small","Micro")))</f>
        <v>Small</v>
      </c>
      <c r="K969" s="154" t="s">
        <v>2054</v>
      </c>
      <c r="L969" s="154">
        <v>5</v>
      </c>
      <c r="M969" s="154">
        <v>7</v>
      </c>
      <c r="N969" s="159">
        <f>Table113[[#This Row],[Small Holders
M]]+Table113[[#This Row],[Small Holder 
F]]</f>
        <v>12</v>
      </c>
      <c r="O969" s="159" t="s">
        <v>1070</v>
      </c>
    </row>
    <row r="970" spans="1:15" ht="16.5" customHeight="1" x14ac:dyDescent="0.5">
      <c r="A970" s="194" t="s">
        <v>1150</v>
      </c>
      <c r="B970" s="153">
        <v>969</v>
      </c>
      <c r="C970" s="155" t="s">
        <v>1094</v>
      </c>
      <c r="D970" s="154" t="s">
        <v>1083</v>
      </c>
      <c r="E970" s="154">
        <v>3</v>
      </c>
      <c r="F970" s="154">
        <v>9</v>
      </c>
      <c r="G970" s="154"/>
      <c r="H970" s="154"/>
      <c r="I970" s="154">
        <f>SUM(Table113[[#This Row],[P E M]:[C E F]])</f>
        <v>12</v>
      </c>
      <c r="J970" s="154" t="str">
        <f>IF(Table113[[#This Row],[T E]]&gt;=101,"Large",IF(Table113[[#This Row],[T E]]&gt;=51,"Medium",IF(Table113[[#This Row],[T E]]&gt;=11,"Small","Micro")))</f>
        <v>Small</v>
      </c>
      <c r="K970" s="154" t="s">
        <v>1151</v>
      </c>
      <c r="L970" s="154">
        <v>3</v>
      </c>
      <c r="M970" s="154">
        <v>9</v>
      </c>
      <c r="N970" s="159">
        <f>Table113[[#This Row],[Small Holders
M]]+Table113[[#This Row],[Small Holder 
F]]</f>
        <v>12</v>
      </c>
      <c r="O970" s="159" t="s">
        <v>1095</v>
      </c>
    </row>
    <row r="971" spans="1:15" ht="16.5" customHeight="1" x14ac:dyDescent="0.5">
      <c r="A971" s="194" t="s">
        <v>1332</v>
      </c>
      <c r="B971" s="153">
        <v>970</v>
      </c>
      <c r="C971" s="155" t="s">
        <v>1094</v>
      </c>
      <c r="D971" s="154" t="s">
        <v>1083</v>
      </c>
      <c r="E971" s="154">
        <v>0</v>
      </c>
      <c r="F971" s="154">
        <v>11</v>
      </c>
      <c r="G971" s="154"/>
      <c r="H971" s="154"/>
      <c r="I971" s="154">
        <f>SUM(Table113[[#This Row],[P E M]:[C E F]])</f>
        <v>11</v>
      </c>
      <c r="J971" s="154" t="str">
        <f>IF(Table113[[#This Row],[T E]]&gt;=101,"Large",IF(Table113[[#This Row],[T E]]&gt;=51,"Medium",IF(Table113[[#This Row],[T E]]&gt;=11,"Small","Micro")))</f>
        <v>Small</v>
      </c>
      <c r="K971" s="154" t="s">
        <v>1333</v>
      </c>
      <c r="L971" s="154">
        <v>0</v>
      </c>
      <c r="M971" s="154">
        <v>11</v>
      </c>
      <c r="N971" s="159">
        <f>Table113[[#This Row],[Small Holders
M]]+Table113[[#This Row],[Small Holder 
F]]</f>
        <v>11</v>
      </c>
      <c r="O971" s="159" t="s">
        <v>1095</v>
      </c>
    </row>
    <row r="972" spans="1:15" ht="16.5" customHeight="1" x14ac:dyDescent="0.5">
      <c r="A972" s="194" t="s">
        <v>1375</v>
      </c>
      <c r="B972" s="153">
        <v>971</v>
      </c>
      <c r="C972" s="155" t="s">
        <v>75</v>
      </c>
      <c r="D972" s="154" t="s">
        <v>1083</v>
      </c>
      <c r="E972" s="154">
        <v>6</v>
      </c>
      <c r="F972" s="154">
        <v>7</v>
      </c>
      <c r="G972" s="154"/>
      <c r="H972" s="154"/>
      <c r="I972" s="154">
        <f>SUM(Table113[[#This Row],[P E M]:[C E F]])</f>
        <v>13</v>
      </c>
      <c r="J972" s="154" t="str">
        <f>IF(Table113[[#This Row],[T E]]&gt;=101,"Large",IF(Table113[[#This Row],[T E]]&gt;=51,"Medium",IF(Table113[[#This Row],[T E]]&gt;=11,"Small","Micro")))</f>
        <v>Small</v>
      </c>
      <c r="K972" s="154" t="s">
        <v>1250</v>
      </c>
      <c r="L972" s="154">
        <v>6</v>
      </c>
      <c r="M972" s="157">
        <v>7</v>
      </c>
      <c r="N972" s="158">
        <f>Table113[[#This Row],[Small Holders
M]]+Table113[[#This Row],[Small Holder 
F]]</f>
        <v>13</v>
      </c>
      <c r="O972" s="159" t="s">
        <v>1095</v>
      </c>
    </row>
    <row r="973" spans="1:15" ht="16.5" customHeight="1" x14ac:dyDescent="0.5">
      <c r="A973" s="194" t="s">
        <v>2043</v>
      </c>
      <c r="B973" s="153">
        <v>972</v>
      </c>
      <c r="C973" s="155" t="s">
        <v>75</v>
      </c>
      <c r="D973" s="154" t="s">
        <v>1083</v>
      </c>
      <c r="E973" s="154">
        <v>8</v>
      </c>
      <c r="F973" s="154">
        <v>8</v>
      </c>
      <c r="G973" s="154"/>
      <c r="H973" s="154"/>
      <c r="I973" s="154">
        <f>SUM(Table113[[#This Row],[P E M]:[C E F]])</f>
        <v>16</v>
      </c>
      <c r="J973" s="154" t="str">
        <f>IF(Table113[[#This Row],[T E]]&gt;=101,"Large",IF(Table113[[#This Row],[T E]]&gt;=51,"Medium",IF(Table113[[#This Row],[T E]]&gt;=11,"Small","Micro")))</f>
        <v>Small</v>
      </c>
      <c r="K973" s="154" t="s">
        <v>1112</v>
      </c>
      <c r="L973" s="154">
        <v>8</v>
      </c>
      <c r="M973" s="154">
        <v>8</v>
      </c>
      <c r="N973" s="159">
        <f>Table113[[#This Row],[Small Holders
M]]+Table113[[#This Row],[Small Holder 
F]]</f>
        <v>16</v>
      </c>
      <c r="O973" s="159" t="s">
        <v>1070</v>
      </c>
    </row>
    <row r="974" spans="1:15" ht="16.5" customHeight="1" x14ac:dyDescent="0.5">
      <c r="A974" s="194" t="s">
        <v>1598</v>
      </c>
      <c r="B974" s="153">
        <v>973</v>
      </c>
      <c r="C974" s="155" t="s">
        <v>1094</v>
      </c>
      <c r="D974" s="154" t="s">
        <v>1083</v>
      </c>
      <c r="E974" s="154">
        <v>1</v>
      </c>
      <c r="F974" s="154">
        <v>11</v>
      </c>
      <c r="G974" s="154"/>
      <c r="H974" s="154"/>
      <c r="I974" s="154">
        <f>SUM(Table113[[#This Row],[P E M]:[C E F]])</f>
        <v>12</v>
      </c>
      <c r="J974" s="154" t="str">
        <f>IF(Table113[[#This Row],[T E]]&gt;=101,"Large",IF(Table113[[#This Row],[T E]]&gt;=51,"Medium",IF(Table113[[#This Row],[T E]]&gt;=11,"Small","Micro")))</f>
        <v>Small</v>
      </c>
      <c r="K974" s="154" t="s">
        <v>1599</v>
      </c>
      <c r="L974" s="154">
        <v>1</v>
      </c>
      <c r="M974" s="154">
        <v>11</v>
      </c>
      <c r="N974" s="159">
        <f>Table113[[#This Row],[Small Holders
M]]+Table113[[#This Row],[Small Holder 
F]]</f>
        <v>12</v>
      </c>
      <c r="O974" s="159" t="s">
        <v>1070</v>
      </c>
    </row>
    <row r="975" spans="1:15" ht="16.5" customHeight="1" x14ac:dyDescent="0.5">
      <c r="A975" s="194" t="s">
        <v>2008</v>
      </c>
      <c r="B975" s="153">
        <v>974</v>
      </c>
      <c r="C975" s="155" t="s">
        <v>1094</v>
      </c>
      <c r="D975" s="154" t="s">
        <v>1083</v>
      </c>
      <c r="E975" s="154">
        <v>7</v>
      </c>
      <c r="F975" s="154">
        <v>6</v>
      </c>
      <c r="G975" s="154"/>
      <c r="H975" s="154"/>
      <c r="I975" s="154">
        <f>SUM(Table113[[#This Row],[P E M]:[C E F]])</f>
        <v>13</v>
      </c>
      <c r="J975" s="154" t="str">
        <f>IF(Table113[[#This Row],[T E]]&gt;=101,"Large",IF(Table113[[#This Row],[T E]]&gt;=51,"Medium",IF(Table113[[#This Row],[T E]]&gt;=11,"Small","Micro")))</f>
        <v>Small</v>
      </c>
      <c r="K975" s="154" t="s">
        <v>1112</v>
      </c>
      <c r="L975" s="154">
        <v>7</v>
      </c>
      <c r="M975" s="154">
        <v>6</v>
      </c>
      <c r="N975" s="158">
        <f>Table113[[#This Row],[Small Holders
M]]+Table113[[#This Row],[Small Holder 
F]]</f>
        <v>13</v>
      </c>
      <c r="O975" s="159" t="s">
        <v>1095</v>
      </c>
    </row>
    <row r="976" spans="1:15" ht="16.5" customHeight="1" x14ac:dyDescent="0.5">
      <c r="A976" s="194" t="s">
        <v>1411</v>
      </c>
      <c r="B976" s="153">
        <v>975</v>
      </c>
      <c r="C976" s="155" t="s">
        <v>75</v>
      </c>
      <c r="D976" s="154" t="s">
        <v>1083</v>
      </c>
      <c r="E976" s="154">
        <v>9</v>
      </c>
      <c r="F976" s="154">
        <v>5</v>
      </c>
      <c r="G976" s="154"/>
      <c r="H976" s="154"/>
      <c r="I976" s="154">
        <f>SUM(Table113[[#This Row],[P E M]:[C E F]])</f>
        <v>14</v>
      </c>
      <c r="J976" s="154" t="str">
        <f>IF(Table113[[#This Row],[T E]]&gt;=101,"Large",IF(Table113[[#This Row],[T E]]&gt;=51,"Medium",IF(Table113[[#This Row],[T E]]&gt;=11,"Small","Micro")))</f>
        <v>Small</v>
      </c>
      <c r="K976" s="154" t="s">
        <v>1112</v>
      </c>
      <c r="L976" s="154">
        <v>9</v>
      </c>
      <c r="M976" s="154">
        <v>5</v>
      </c>
      <c r="N976" s="158">
        <f>Table113[[#This Row],[Small Holders
M]]+Table113[[#This Row],[Small Holder 
F]]</f>
        <v>14</v>
      </c>
      <c r="O976" s="159" t="s">
        <v>1070</v>
      </c>
    </row>
    <row r="977" spans="1:15" ht="16.5" customHeight="1" x14ac:dyDescent="0.5">
      <c r="A977" s="194" t="s">
        <v>1711</v>
      </c>
      <c r="B977" s="153">
        <v>976</v>
      </c>
      <c r="C977" s="155" t="s">
        <v>75</v>
      </c>
      <c r="D977" s="154" t="s">
        <v>1083</v>
      </c>
      <c r="E977" s="154">
        <v>7</v>
      </c>
      <c r="F977" s="154">
        <v>6</v>
      </c>
      <c r="G977" s="154"/>
      <c r="H977" s="154"/>
      <c r="I977" s="154">
        <f>SUM(Table113[[#This Row],[P E M]:[C E F]])</f>
        <v>13</v>
      </c>
      <c r="J977" s="154" t="str">
        <f>IF(Table113[[#This Row],[T E]]&gt;=101,"Large",IF(Table113[[#This Row],[T E]]&gt;=51,"Medium",IF(Table113[[#This Row],[T E]]&gt;=11,"Small","Micro")))</f>
        <v>Small</v>
      </c>
      <c r="K977" s="154" t="s">
        <v>1250</v>
      </c>
      <c r="L977" s="154">
        <v>7</v>
      </c>
      <c r="M977" s="154">
        <v>6</v>
      </c>
      <c r="N977" s="159">
        <f>Table113[[#This Row],[Small Holders
M]]+Table113[[#This Row],[Small Holder 
F]]</f>
        <v>13</v>
      </c>
      <c r="O977" s="159" t="s">
        <v>1070</v>
      </c>
    </row>
    <row r="978" spans="1:15" ht="16.5" customHeight="1" x14ac:dyDescent="0.5">
      <c r="A978" s="194" t="s">
        <v>1257</v>
      </c>
      <c r="B978" s="153">
        <v>977</v>
      </c>
      <c r="C978" s="155" t="s">
        <v>75</v>
      </c>
      <c r="D978" s="154" t="s">
        <v>1083</v>
      </c>
      <c r="E978" s="154">
        <v>9</v>
      </c>
      <c r="F978" s="154">
        <v>5</v>
      </c>
      <c r="G978" s="154"/>
      <c r="H978" s="154"/>
      <c r="I978" s="154">
        <f>SUM(Table113[[#This Row],[P E M]:[C E F]])</f>
        <v>14</v>
      </c>
      <c r="J978" s="154" t="str">
        <f>IF(Table113[[#This Row],[T E]]&gt;=101,"Large",IF(Table113[[#This Row],[T E]]&gt;=51,"Medium",IF(Table113[[#This Row],[T E]]&gt;=11,"Small","Micro")))</f>
        <v>Small</v>
      </c>
      <c r="K978" s="154" t="s">
        <v>1250</v>
      </c>
      <c r="L978" s="154">
        <v>9</v>
      </c>
      <c r="M978" s="154">
        <v>5</v>
      </c>
      <c r="N978" s="158">
        <f>Table113[[#This Row],[Small Holders
M]]+Table113[[#This Row],[Small Holder 
F]]</f>
        <v>14</v>
      </c>
      <c r="O978" s="159" t="s">
        <v>1095</v>
      </c>
    </row>
    <row r="979" spans="1:15" ht="16.5" customHeight="1" x14ac:dyDescent="0.5">
      <c r="A979" s="194" t="s">
        <v>1793</v>
      </c>
      <c r="B979" s="153">
        <v>978</v>
      </c>
      <c r="C979" s="155" t="s">
        <v>1094</v>
      </c>
      <c r="D979" s="154" t="s">
        <v>1083</v>
      </c>
      <c r="E979" s="154">
        <v>5</v>
      </c>
      <c r="F979" s="154">
        <v>8</v>
      </c>
      <c r="G979" s="154"/>
      <c r="H979" s="154"/>
      <c r="I979" s="154">
        <f>SUM(Table113[[#This Row],[P E M]:[C E F]])</f>
        <v>13</v>
      </c>
      <c r="J979" s="154" t="str">
        <f>IF(Table113[[#This Row],[T E]]&gt;=101,"Large",IF(Table113[[#This Row],[T E]]&gt;=51,"Medium",IF(Table113[[#This Row],[T E]]&gt;=11,"Small","Micro")))</f>
        <v>Small</v>
      </c>
      <c r="K979" s="154" t="s">
        <v>1307</v>
      </c>
      <c r="L979" s="154">
        <v>5</v>
      </c>
      <c r="M979" s="154">
        <v>8</v>
      </c>
      <c r="N979" s="159">
        <f>Table113[[#This Row],[Small Holders
M]]+Table113[[#This Row],[Small Holder 
F]]</f>
        <v>13</v>
      </c>
      <c r="O979" s="159" t="s">
        <v>1095</v>
      </c>
    </row>
    <row r="980" spans="1:15" ht="16.5" customHeight="1" x14ac:dyDescent="0.5">
      <c r="A980" s="194" t="s">
        <v>1795</v>
      </c>
      <c r="B980" s="153">
        <v>979</v>
      </c>
      <c r="C980" s="155" t="s">
        <v>1094</v>
      </c>
      <c r="D980" s="154" t="s">
        <v>1083</v>
      </c>
      <c r="E980" s="154">
        <v>0</v>
      </c>
      <c r="F980" s="154">
        <v>11</v>
      </c>
      <c r="G980" s="154"/>
      <c r="H980" s="154"/>
      <c r="I980" s="154">
        <f>SUM(Table113[[#This Row],[P E M]:[C E F]])</f>
        <v>11</v>
      </c>
      <c r="J980" s="154" t="str">
        <f>IF(Table113[[#This Row],[T E]]&gt;=101,"Large",IF(Table113[[#This Row],[T E]]&gt;=51,"Medium",IF(Table113[[#This Row],[T E]]&gt;=11,"Small","Micro")))</f>
        <v>Small</v>
      </c>
      <c r="K980" s="154" t="s">
        <v>1307</v>
      </c>
      <c r="L980" s="154">
        <v>0</v>
      </c>
      <c r="M980" s="154">
        <v>11</v>
      </c>
      <c r="N980" s="159">
        <f>Table113[[#This Row],[Small Holders
M]]+Table113[[#This Row],[Small Holder 
F]]</f>
        <v>11</v>
      </c>
      <c r="O980" s="159" t="s">
        <v>1095</v>
      </c>
    </row>
    <row r="981" spans="1:15" ht="16.5" customHeight="1" x14ac:dyDescent="0.5">
      <c r="A981" s="194" t="s">
        <v>1306</v>
      </c>
      <c r="B981" s="153">
        <v>980</v>
      </c>
      <c r="C981" s="155" t="s">
        <v>1094</v>
      </c>
      <c r="D981" s="154" t="s">
        <v>1083</v>
      </c>
      <c r="E981" s="154">
        <v>0</v>
      </c>
      <c r="F981" s="154">
        <v>17</v>
      </c>
      <c r="G981" s="154"/>
      <c r="H981" s="154"/>
      <c r="I981" s="154">
        <f>SUM(Table113[[#This Row],[P E M]:[C E F]])</f>
        <v>17</v>
      </c>
      <c r="J981" s="154" t="str">
        <f>IF(Table113[[#This Row],[T E]]&gt;=101,"Large",IF(Table113[[#This Row],[T E]]&gt;=51,"Medium",IF(Table113[[#This Row],[T E]]&gt;=11,"Small","Micro")))</f>
        <v>Small</v>
      </c>
      <c r="K981" s="154" t="s">
        <v>1307</v>
      </c>
      <c r="L981" s="154">
        <v>0</v>
      </c>
      <c r="M981" s="154">
        <v>17</v>
      </c>
      <c r="N981" s="159">
        <f>Table113[[#This Row],[Small Holders
M]]+Table113[[#This Row],[Small Holder 
F]]</f>
        <v>17</v>
      </c>
      <c r="O981" s="159" t="s">
        <v>1095</v>
      </c>
    </row>
    <row r="982" spans="1:15" ht="16.5" customHeight="1" x14ac:dyDescent="0.5">
      <c r="A982" s="194" t="s">
        <v>1324</v>
      </c>
      <c r="B982" s="153">
        <v>981</v>
      </c>
      <c r="C982" s="155" t="s">
        <v>1094</v>
      </c>
      <c r="D982" s="154" t="s">
        <v>1083</v>
      </c>
      <c r="E982" s="154">
        <v>0</v>
      </c>
      <c r="F982" s="154">
        <v>22</v>
      </c>
      <c r="G982" s="154"/>
      <c r="H982" s="154"/>
      <c r="I982" s="154">
        <f>SUM(Table113[[#This Row],[P E M]:[C E F]])</f>
        <v>22</v>
      </c>
      <c r="J982" s="154" t="str">
        <f>IF(Table113[[#This Row],[T E]]&gt;=101,"Large",IF(Table113[[#This Row],[T E]]&gt;=51,"Medium",IF(Table113[[#This Row],[T E]]&gt;=11,"Small","Micro")))</f>
        <v>Small</v>
      </c>
      <c r="K982" s="154" t="s">
        <v>1307</v>
      </c>
      <c r="L982" s="154">
        <v>0</v>
      </c>
      <c r="M982" s="154">
        <v>22</v>
      </c>
      <c r="N982" s="158">
        <f>Table113[[#This Row],[Small Holders
M]]+Table113[[#This Row],[Small Holder 
F]]</f>
        <v>22</v>
      </c>
      <c r="O982" s="159" t="s">
        <v>1095</v>
      </c>
    </row>
    <row r="983" spans="1:15" ht="16.5" customHeight="1" x14ac:dyDescent="0.5">
      <c r="A983" s="194" t="s">
        <v>1666</v>
      </c>
      <c r="B983" s="153">
        <v>982</v>
      </c>
      <c r="C983" s="155" t="s">
        <v>75</v>
      </c>
      <c r="D983" s="154" t="s">
        <v>1083</v>
      </c>
      <c r="E983" s="154">
        <v>5</v>
      </c>
      <c r="F983" s="154">
        <v>7</v>
      </c>
      <c r="G983" s="154"/>
      <c r="H983" s="154"/>
      <c r="I983" s="154">
        <f>SUM(Table113[[#This Row],[P E M]:[C E F]])</f>
        <v>12</v>
      </c>
      <c r="J983" s="154" t="str">
        <f>IF(Table113[[#This Row],[T E]]&gt;=101,"Large",IF(Table113[[#This Row],[T E]]&gt;=51,"Medium",IF(Table113[[#This Row],[T E]]&gt;=11,"Small","Micro")))</f>
        <v>Small</v>
      </c>
      <c r="K983" s="154" t="s">
        <v>1250</v>
      </c>
      <c r="L983" s="154">
        <v>5</v>
      </c>
      <c r="M983" s="154">
        <v>7</v>
      </c>
      <c r="N983" s="154">
        <f>Table113[[#This Row],[Small Holders
M]]+Table113[[#This Row],[Small Holder 
F]]</f>
        <v>12</v>
      </c>
      <c r="O983" s="159" t="s">
        <v>1070</v>
      </c>
    </row>
    <row r="984" spans="1:15" ht="16.5" customHeight="1" x14ac:dyDescent="0.5">
      <c r="A984" s="194" t="s">
        <v>2122</v>
      </c>
      <c r="B984" s="153">
        <v>983</v>
      </c>
      <c r="C984" s="155" t="s">
        <v>75</v>
      </c>
      <c r="D984" s="154" t="s">
        <v>1083</v>
      </c>
      <c r="E984" s="154">
        <v>8</v>
      </c>
      <c r="F984" s="154">
        <v>5</v>
      </c>
      <c r="G984" s="154"/>
      <c r="H984" s="154"/>
      <c r="I984" s="154">
        <f>SUM(Table113[[#This Row],[P E M]:[C E F]])</f>
        <v>13</v>
      </c>
      <c r="J984" s="154" t="str">
        <f>IF(Table113[[#This Row],[T E]]&gt;=101,"Large",IF(Table113[[#This Row],[T E]]&gt;=51,"Medium",IF(Table113[[#This Row],[T E]]&gt;=11,"Small","Micro")))</f>
        <v>Small</v>
      </c>
      <c r="K984" s="154" t="s">
        <v>1250</v>
      </c>
      <c r="L984" s="154">
        <v>8</v>
      </c>
      <c r="M984" s="154">
        <v>5</v>
      </c>
      <c r="N984" s="154">
        <f>Table113[[#This Row],[Small Holders
M]]+Table113[[#This Row],[Small Holder 
F]]</f>
        <v>13</v>
      </c>
      <c r="O984" s="159" t="s">
        <v>1070</v>
      </c>
    </row>
    <row r="985" spans="1:15" ht="16.5" customHeight="1" x14ac:dyDescent="0.5">
      <c r="A985" s="194" t="s">
        <v>1266</v>
      </c>
      <c r="B985" s="153">
        <v>984</v>
      </c>
      <c r="C985" s="155" t="s">
        <v>75</v>
      </c>
      <c r="D985" s="154" t="s">
        <v>1083</v>
      </c>
      <c r="E985" s="154">
        <v>14</v>
      </c>
      <c r="F985" s="154">
        <v>2</v>
      </c>
      <c r="G985" s="154"/>
      <c r="H985" s="154"/>
      <c r="I985" s="154">
        <f>SUM(Table113[[#This Row],[P E M]:[C E F]])</f>
        <v>16</v>
      </c>
      <c r="J985" s="154" t="str">
        <f>IF(Table113[[#This Row],[T E]]&gt;=101,"Large",IF(Table113[[#This Row],[T E]]&gt;=51,"Medium",IF(Table113[[#This Row],[T E]]&gt;=11,"Small","Micro")))</f>
        <v>Small</v>
      </c>
      <c r="K985" s="154" t="s">
        <v>1250</v>
      </c>
      <c r="L985" s="154">
        <v>14</v>
      </c>
      <c r="M985" s="154">
        <v>2</v>
      </c>
      <c r="N985" s="154">
        <f>Table113[[#This Row],[Small Holders
M]]+Table113[[#This Row],[Small Holder 
F]]</f>
        <v>16</v>
      </c>
      <c r="O985" s="159" t="s">
        <v>1070</v>
      </c>
    </row>
    <row r="986" spans="1:15" ht="16.5" customHeight="1" x14ac:dyDescent="0.5">
      <c r="A986" s="194" t="s">
        <v>1249</v>
      </c>
      <c r="B986" s="153">
        <v>985</v>
      </c>
      <c r="C986" s="155" t="s">
        <v>75</v>
      </c>
      <c r="D986" s="154" t="s">
        <v>1083</v>
      </c>
      <c r="E986" s="154">
        <v>10</v>
      </c>
      <c r="F986" s="154">
        <v>2</v>
      </c>
      <c r="G986" s="154"/>
      <c r="H986" s="154"/>
      <c r="I986" s="154">
        <f>SUM(Table113[[#This Row],[P E M]:[C E F]])</f>
        <v>12</v>
      </c>
      <c r="J986" s="154" t="str">
        <f>IF(Table113[[#This Row],[T E]]&gt;=101,"Large",IF(Table113[[#This Row],[T E]]&gt;=51,"Medium",IF(Table113[[#This Row],[T E]]&gt;=11,"Small","Micro")))</f>
        <v>Small</v>
      </c>
      <c r="K986" s="154" t="s">
        <v>1250</v>
      </c>
      <c r="L986" s="154">
        <v>10</v>
      </c>
      <c r="M986" s="154">
        <v>2</v>
      </c>
      <c r="N986" s="154">
        <f>Table113[[#This Row],[Small Holders
M]]+Table113[[#This Row],[Small Holder 
F]]</f>
        <v>12</v>
      </c>
      <c r="O986" s="159" t="s">
        <v>1070</v>
      </c>
    </row>
    <row r="987" spans="1:15" ht="16.5" customHeight="1" x14ac:dyDescent="0.5">
      <c r="A987" s="194" t="s">
        <v>1993</v>
      </c>
      <c r="B987" s="153">
        <v>986</v>
      </c>
      <c r="C987" s="155" t="s">
        <v>75</v>
      </c>
      <c r="D987" s="154" t="s">
        <v>1130</v>
      </c>
      <c r="E987" s="154">
        <v>8</v>
      </c>
      <c r="F987" s="154">
        <v>3</v>
      </c>
      <c r="G987" s="154"/>
      <c r="H987" s="154"/>
      <c r="I987" s="154">
        <f>SUM(Table113[[#This Row],[P E M]:[C E F]])</f>
        <v>11</v>
      </c>
      <c r="J987" s="154" t="str">
        <f>IF(Table113[[#This Row],[T E]]&gt;=101,"Large",IF(Table113[[#This Row],[T E]]&gt;=51,"Medium",IF(Table113[[#This Row],[T E]]&gt;=11,"Small","Micro")))</f>
        <v>Small</v>
      </c>
      <c r="K987" s="154" t="s">
        <v>1130</v>
      </c>
      <c r="L987" s="154">
        <v>8</v>
      </c>
      <c r="M987" s="154">
        <v>3</v>
      </c>
      <c r="N987" s="159">
        <f>Table113[[#This Row],[Small Holders
M]]+Table113[[#This Row],[Small Holder 
F]]</f>
        <v>11</v>
      </c>
      <c r="O987" s="159" t="s">
        <v>1070</v>
      </c>
    </row>
    <row r="988" spans="1:15" ht="16.5" customHeight="1" x14ac:dyDescent="0.5">
      <c r="A988" s="194" t="s">
        <v>1560</v>
      </c>
      <c r="B988" s="153">
        <v>987</v>
      </c>
      <c r="C988" s="155" t="s">
        <v>1094</v>
      </c>
      <c r="D988" s="154" t="s">
        <v>1130</v>
      </c>
      <c r="E988" s="154">
        <v>4</v>
      </c>
      <c r="F988" s="154">
        <v>7</v>
      </c>
      <c r="G988" s="154"/>
      <c r="H988" s="154"/>
      <c r="I988" s="154">
        <f>SUM(Table113[[#This Row],[P E M]:[C E F]])</f>
        <v>11</v>
      </c>
      <c r="J988" s="154" t="str">
        <f>IF(Table113[[#This Row],[T E]]&gt;=101,"Large",IF(Table113[[#This Row],[T E]]&gt;=51,"Medium",IF(Table113[[#This Row],[T E]]&gt;=11,"Small","Micro")))</f>
        <v>Small</v>
      </c>
      <c r="K988" s="154" t="s">
        <v>1130</v>
      </c>
      <c r="L988" s="154">
        <v>4</v>
      </c>
      <c r="M988" s="154">
        <v>7</v>
      </c>
      <c r="N988" s="154">
        <f>Table113[[#This Row],[Small Holders
M]]+Table113[[#This Row],[Small Holder 
F]]</f>
        <v>11</v>
      </c>
      <c r="O988" s="159" t="s">
        <v>1070</v>
      </c>
    </row>
    <row r="989" spans="1:15" ht="16.5" customHeight="1" x14ac:dyDescent="0.5">
      <c r="A989" s="194" t="s">
        <v>2022</v>
      </c>
      <c r="B989" s="153">
        <v>988</v>
      </c>
      <c r="C989" s="155" t="s">
        <v>75</v>
      </c>
      <c r="D989" s="154" t="s">
        <v>1130</v>
      </c>
      <c r="E989" s="154">
        <v>4</v>
      </c>
      <c r="F989" s="154">
        <v>7</v>
      </c>
      <c r="G989" s="154"/>
      <c r="H989" s="154"/>
      <c r="I989" s="154">
        <f>SUM(Table113[[#This Row],[P E M]:[C E F]])</f>
        <v>11</v>
      </c>
      <c r="J989" s="154" t="str">
        <f>IF(Table113[[#This Row],[T E]]&gt;=101,"Large",IF(Table113[[#This Row],[T E]]&gt;=51,"Medium",IF(Table113[[#This Row],[T E]]&gt;=11,"Small","Micro")))</f>
        <v>Small</v>
      </c>
      <c r="K989" s="154" t="s">
        <v>1130</v>
      </c>
      <c r="L989" s="154">
        <v>4</v>
      </c>
      <c r="M989" s="154">
        <v>7</v>
      </c>
      <c r="N989" s="154">
        <f>Table113[[#This Row],[Small Holders
M]]+Table113[[#This Row],[Small Holder 
F]]</f>
        <v>11</v>
      </c>
      <c r="O989" s="159" t="s">
        <v>1070</v>
      </c>
    </row>
    <row r="990" spans="1:15" ht="16.5" customHeight="1" x14ac:dyDescent="0.5">
      <c r="A990" s="194" t="s">
        <v>1664</v>
      </c>
      <c r="B990" s="153">
        <v>989</v>
      </c>
      <c r="C990" s="155" t="s">
        <v>75</v>
      </c>
      <c r="D990" s="154" t="s">
        <v>1130</v>
      </c>
      <c r="E990" s="154">
        <v>8</v>
      </c>
      <c r="F990" s="154">
        <v>3</v>
      </c>
      <c r="G990" s="154"/>
      <c r="H990" s="154"/>
      <c r="I990" s="154">
        <f>SUM(Table113[[#This Row],[P E M]:[C E F]])</f>
        <v>11</v>
      </c>
      <c r="J990" s="154" t="str">
        <f>IF(Table113[[#This Row],[T E]]&gt;=101,"Large",IF(Table113[[#This Row],[T E]]&gt;=51,"Medium",IF(Table113[[#This Row],[T E]]&gt;=11,"Small","Micro")))</f>
        <v>Small</v>
      </c>
      <c r="K990" s="154" t="s">
        <v>1130</v>
      </c>
      <c r="L990" s="154">
        <v>8</v>
      </c>
      <c r="M990" s="154">
        <v>3</v>
      </c>
      <c r="N990" s="159">
        <f>Table113[[#This Row],[Small Holders
M]]+Table113[[#This Row],[Small Holder 
F]]</f>
        <v>11</v>
      </c>
      <c r="O990" s="159" t="s">
        <v>1070</v>
      </c>
    </row>
    <row r="991" spans="1:15" ht="16.5" customHeight="1" x14ac:dyDescent="0.5">
      <c r="A991" s="154" t="s">
        <v>2027</v>
      </c>
      <c r="B991" s="153">
        <v>990</v>
      </c>
      <c r="C991" s="155" t="s">
        <v>75</v>
      </c>
      <c r="D991" s="154" t="s">
        <v>1068</v>
      </c>
      <c r="E991" s="154">
        <v>12</v>
      </c>
      <c r="F991" s="154">
        <v>4</v>
      </c>
      <c r="G991" s="154"/>
      <c r="H991" s="154"/>
      <c r="I991" s="154">
        <f>SUM(Table113[[#This Row],[P E M]:[C E F]])</f>
        <v>16</v>
      </c>
      <c r="J991" s="154" t="str">
        <f>IF(Table113[[#This Row],[T E]]&gt;=101,"Large",IF(Table113[[#This Row],[T E]]&gt;=51,"Medium",IF(Table113[[#This Row],[T E]]&gt;=11,"Small","Micro")))</f>
        <v>Small</v>
      </c>
      <c r="K991" s="154" t="s">
        <v>2028</v>
      </c>
      <c r="L991" s="154">
        <v>12</v>
      </c>
      <c r="M991" s="154">
        <v>4</v>
      </c>
      <c r="N991" s="159">
        <f>Table113[[#This Row],[Small Holders
M]]+Table113[[#This Row],[Small Holder 
F]]</f>
        <v>16</v>
      </c>
      <c r="O991" s="159" t="s">
        <v>1066</v>
      </c>
    </row>
    <row r="992" spans="1:15" ht="16.5" customHeight="1" x14ac:dyDescent="0.5">
      <c r="A992" s="154" t="s">
        <v>2201</v>
      </c>
      <c r="B992" s="153">
        <v>991</v>
      </c>
      <c r="C992" s="155" t="s">
        <v>75</v>
      </c>
      <c r="D992" s="154" t="s">
        <v>1068</v>
      </c>
      <c r="E992" s="154">
        <v>15</v>
      </c>
      <c r="F992" s="154">
        <v>2</v>
      </c>
      <c r="G992" s="154"/>
      <c r="H992" s="154"/>
      <c r="I992" s="154">
        <f>SUM(Table113[[#This Row],[P E M]:[C E F]])</f>
        <v>17</v>
      </c>
      <c r="J992" s="154" t="str">
        <f>IF(Table113[[#This Row],[T E]]&gt;=101,"Large",IF(Table113[[#This Row],[T E]]&gt;=51,"Medium",IF(Table113[[#This Row],[T E]]&gt;=11,"Small","Micro")))</f>
        <v>Small</v>
      </c>
      <c r="K992" s="154" t="s">
        <v>2202</v>
      </c>
      <c r="L992" s="154">
        <v>15</v>
      </c>
      <c r="M992" s="154">
        <v>2</v>
      </c>
      <c r="N992" s="154">
        <f>Table113[[#This Row],[Small Holders
M]]+Table113[[#This Row],[Small Holder 
F]]</f>
        <v>17</v>
      </c>
      <c r="O992" s="159" t="s">
        <v>1066</v>
      </c>
    </row>
    <row r="993" spans="1:15" ht="16.5" customHeight="1" x14ac:dyDescent="0.5">
      <c r="A993" s="154" t="s">
        <v>1785</v>
      </c>
      <c r="B993" s="153">
        <v>992</v>
      </c>
      <c r="C993" s="155" t="s">
        <v>75</v>
      </c>
      <c r="D993" s="154" t="s">
        <v>1068</v>
      </c>
      <c r="E993" s="154">
        <v>15</v>
      </c>
      <c r="F993" s="154">
        <v>2</v>
      </c>
      <c r="G993" s="154"/>
      <c r="H993" s="154"/>
      <c r="I993" s="154">
        <f>SUM(Table113[[#This Row],[P E M]:[C E F]])</f>
        <v>17</v>
      </c>
      <c r="J993" s="154" t="str">
        <f>IF(Table113[[#This Row],[T E]]&gt;=101,"Large",IF(Table113[[#This Row],[T E]]&gt;=51,"Medium",IF(Table113[[#This Row],[T E]]&gt;=11,"Small","Micro")))</f>
        <v>Small</v>
      </c>
      <c r="K993" s="154" t="s">
        <v>1786</v>
      </c>
      <c r="L993" s="154">
        <v>15</v>
      </c>
      <c r="M993" s="154">
        <v>2</v>
      </c>
      <c r="N993" s="159">
        <f>Table113[[#This Row],[Small Holders
M]]+Table113[[#This Row],[Small Holder 
F]]</f>
        <v>17</v>
      </c>
      <c r="O993" s="159" t="s">
        <v>1066</v>
      </c>
    </row>
  </sheetData>
  <conditionalFormatting sqref="A257:A292">
    <cfRule type="duplicateValues" dxfId="23" priority="143"/>
  </conditionalFormatting>
  <conditionalFormatting sqref="A293:A993 A79:A256 A2:A76">
    <cfRule type="duplicateValues" dxfId="22" priority="146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autoPageBreaks="0"/>
  </sheetPr>
  <dimension ref="A1:J742"/>
  <sheetViews>
    <sheetView topLeftCell="E1" zoomScale="190" zoomScaleNormal="190" zoomScaleSheetLayoutView="100" zoomScalePageLayoutView="115" workbookViewId="0">
      <selection activeCell="I2" sqref="I2"/>
    </sheetView>
  </sheetViews>
  <sheetFormatPr defaultColWidth="19.88671875" defaultRowHeight="14.4" x14ac:dyDescent="0.3"/>
  <cols>
    <col min="1" max="1" width="19.33203125" style="33" bestFit="1" customWidth="1"/>
    <col min="2" max="2" width="8.33203125" style="40" bestFit="1" customWidth="1"/>
    <col min="3" max="3" width="18" style="33" customWidth="1"/>
    <col min="4" max="4" width="9.6640625" style="33" bestFit="1" customWidth="1"/>
    <col min="5" max="5" width="10.88671875" style="41" bestFit="1" customWidth="1"/>
    <col min="6" max="6" width="7.44140625" style="47" bestFit="1" customWidth="1"/>
    <col min="7" max="7" width="8.44140625" style="33" bestFit="1" customWidth="1"/>
    <col min="8" max="8" width="9.44140625" style="48" customWidth="1"/>
    <col min="9" max="9" width="25.109375" style="50" customWidth="1"/>
    <col min="10" max="10" width="10.109375" style="33" bestFit="1" customWidth="1"/>
    <col min="11" max="16384" width="19.88671875" style="33"/>
  </cols>
  <sheetData>
    <row r="1" spans="1:10" x14ac:dyDescent="0.3">
      <c r="A1" s="27" t="s">
        <v>51</v>
      </c>
      <c r="B1" s="28" t="s">
        <v>52</v>
      </c>
      <c r="C1" s="29" t="s">
        <v>53</v>
      </c>
      <c r="D1" s="29" t="s">
        <v>54</v>
      </c>
      <c r="E1" s="30" t="s">
        <v>55</v>
      </c>
      <c r="F1" s="31" t="s">
        <v>56</v>
      </c>
      <c r="G1" s="29" t="s">
        <v>57</v>
      </c>
      <c r="H1" s="32" t="s">
        <v>58</v>
      </c>
      <c r="I1" s="49" t="s">
        <v>59</v>
      </c>
      <c r="J1" s="28" t="s">
        <v>60</v>
      </c>
    </row>
    <row r="2" spans="1:10" x14ac:dyDescent="0.3">
      <c r="A2" s="34" t="s">
        <v>61</v>
      </c>
      <c r="B2" s="35" t="s">
        <v>62</v>
      </c>
      <c r="C2" s="34" t="s">
        <v>63</v>
      </c>
      <c r="D2" s="34" t="s">
        <v>64</v>
      </c>
      <c r="E2" s="36">
        <v>36171</v>
      </c>
      <c r="F2" s="37">
        <f t="shared" ref="F2:F65" ca="1" si="0">DATEDIF(E2,TODAY(),"Y")</f>
        <v>17</v>
      </c>
      <c r="G2" s="38" t="s">
        <v>65</v>
      </c>
      <c r="H2" s="39">
        <v>54550</v>
      </c>
      <c r="I2" s="39" t="str">
        <f>IF(J2&gt;=4,2000,"")</f>
        <v/>
      </c>
      <c r="J2" s="40">
        <v>1</v>
      </c>
    </row>
    <row r="3" spans="1:10" x14ac:dyDescent="0.3">
      <c r="A3" s="34" t="s">
        <v>66</v>
      </c>
      <c r="B3" s="35" t="s">
        <v>62</v>
      </c>
      <c r="C3" s="34" t="s">
        <v>63</v>
      </c>
      <c r="D3" s="34" t="s">
        <v>67</v>
      </c>
      <c r="E3" s="36">
        <v>40595</v>
      </c>
      <c r="F3" s="37">
        <f t="shared" ca="1" si="0"/>
        <v>5</v>
      </c>
      <c r="G3" s="38" t="s">
        <v>68</v>
      </c>
      <c r="H3" s="39">
        <v>26795</v>
      </c>
      <c r="I3" s="39">
        <f t="shared" ref="I3:I66" si="1">IF(J3&gt;=4,2000,"")</f>
        <v>2000</v>
      </c>
      <c r="J3" s="40">
        <v>4</v>
      </c>
    </row>
    <row r="4" spans="1:10" x14ac:dyDescent="0.3">
      <c r="A4" s="34" t="s">
        <v>69</v>
      </c>
      <c r="B4" s="35" t="s">
        <v>62</v>
      </c>
      <c r="C4" s="34" t="s">
        <v>63</v>
      </c>
      <c r="D4" s="34" t="s">
        <v>64</v>
      </c>
      <c r="E4" s="36">
        <v>39147</v>
      </c>
      <c r="F4" s="37">
        <f t="shared" ca="1" si="0"/>
        <v>9</v>
      </c>
      <c r="G4" s="38"/>
      <c r="H4" s="39">
        <v>42540</v>
      </c>
      <c r="I4" s="39">
        <f t="shared" si="1"/>
        <v>2000</v>
      </c>
      <c r="J4" s="40">
        <v>5</v>
      </c>
    </row>
    <row r="5" spans="1:10" x14ac:dyDescent="0.3">
      <c r="A5" s="34" t="s">
        <v>70</v>
      </c>
      <c r="B5" s="35" t="s">
        <v>71</v>
      </c>
      <c r="C5" s="34" t="s">
        <v>63</v>
      </c>
      <c r="D5" s="34" t="s">
        <v>72</v>
      </c>
      <c r="E5" s="36">
        <v>41151</v>
      </c>
      <c r="F5" s="37">
        <f t="shared" ca="1" si="0"/>
        <v>4</v>
      </c>
      <c r="G5" s="38"/>
      <c r="H5" s="39">
        <v>35680</v>
      </c>
      <c r="I5" s="39" t="str">
        <f t="shared" si="1"/>
        <v/>
      </c>
      <c r="J5" s="40">
        <v>3</v>
      </c>
    </row>
    <row r="6" spans="1:10" x14ac:dyDescent="0.3">
      <c r="A6" s="34" t="s">
        <v>73</v>
      </c>
      <c r="B6" s="35" t="s">
        <v>74</v>
      </c>
      <c r="C6" s="34" t="s">
        <v>63</v>
      </c>
      <c r="D6" s="34" t="s">
        <v>64</v>
      </c>
      <c r="E6" s="36">
        <v>39447</v>
      </c>
      <c r="F6" s="37">
        <f t="shared" ca="1" si="0"/>
        <v>8</v>
      </c>
      <c r="G6" s="38" t="s">
        <v>75</v>
      </c>
      <c r="H6" s="39">
        <v>72830</v>
      </c>
      <c r="I6" s="39">
        <f t="shared" si="1"/>
        <v>2000</v>
      </c>
      <c r="J6" s="40">
        <v>4</v>
      </c>
    </row>
    <row r="7" spans="1:10" x14ac:dyDescent="0.3">
      <c r="A7" s="33" t="s">
        <v>76</v>
      </c>
      <c r="B7" s="35" t="s">
        <v>77</v>
      </c>
      <c r="C7" s="33" t="s">
        <v>78</v>
      </c>
      <c r="D7" s="33" t="s">
        <v>79</v>
      </c>
      <c r="E7" s="41">
        <v>38751</v>
      </c>
      <c r="F7" s="37">
        <f t="shared" ca="1" si="0"/>
        <v>10</v>
      </c>
      <c r="G7" s="38" t="s">
        <v>65</v>
      </c>
      <c r="H7" s="39">
        <v>60830</v>
      </c>
      <c r="I7" s="39" t="str">
        <f t="shared" si="1"/>
        <v/>
      </c>
      <c r="J7" s="40">
        <v>2</v>
      </c>
    </row>
    <row r="8" spans="1:10" x14ac:dyDescent="0.3">
      <c r="A8" s="34" t="s">
        <v>80</v>
      </c>
      <c r="B8" s="35" t="s">
        <v>71</v>
      </c>
      <c r="C8" s="34" t="s">
        <v>78</v>
      </c>
      <c r="D8" s="34" t="s">
        <v>67</v>
      </c>
      <c r="E8" s="36">
        <v>36217</v>
      </c>
      <c r="F8" s="37">
        <f t="shared" ca="1" si="0"/>
        <v>17</v>
      </c>
      <c r="G8" s="38" t="s">
        <v>65</v>
      </c>
      <c r="H8" s="39">
        <v>15240</v>
      </c>
      <c r="I8" s="39" t="str">
        <f t="shared" si="1"/>
        <v/>
      </c>
      <c r="J8" s="40">
        <v>1</v>
      </c>
    </row>
    <row r="9" spans="1:10" x14ac:dyDescent="0.3">
      <c r="A9" s="33" t="s">
        <v>81</v>
      </c>
      <c r="B9" s="35" t="s">
        <v>82</v>
      </c>
      <c r="C9" s="33" t="s">
        <v>78</v>
      </c>
      <c r="D9" s="33" t="s">
        <v>79</v>
      </c>
      <c r="E9" s="41">
        <v>39189</v>
      </c>
      <c r="F9" s="37">
        <f t="shared" ca="1" si="0"/>
        <v>9</v>
      </c>
      <c r="G9" s="38"/>
      <c r="H9" s="39">
        <v>66580</v>
      </c>
      <c r="I9" s="39">
        <f t="shared" si="1"/>
        <v>2000</v>
      </c>
      <c r="J9" s="40">
        <v>5</v>
      </c>
    </row>
    <row r="10" spans="1:10" x14ac:dyDescent="0.3">
      <c r="A10" s="33" t="s">
        <v>83</v>
      </c>
      <c r="B10" s="35" t="s">
        <v>77</v>
      </c>
      <c r="C10" s="33" t="s">
        <v>78</v>
      </c>
      <c r="D10" s="33" t="s">
        <v>64</v>
      </c>
      <c r="E10" s="41">
        <v>36260</v>
      </c>
      <c r="F10" s="37">
        <f t="shared" ca="1" si="0"/>
        <v>17</v>
      </c>
      <c r="G10" s="38" t="s">
        <v>65</v>
      </c>
      <c r="H10" s="39">
        <v>75150</v>
      </c>
      <c r="I10" s="39" t="str">
        <f t="shared" si="1"/>
        <v/>
      </c>
      <c r="J10" s="40">
        <v>1</v>
      </c>
    </row>
    <row r="11" spans="1:10" x14ac:dyDescent="0.3">
      <c r="A11" s="33" t="s">
        <v>84</v>
      </c>
      <c r="B11" s="35" t="s">
        <v>71</v>
      </c>
      <c r="C11" s="33" t="s">
        <v>78</v>
      </c>
      <c r="D11" s="33" t="s">
        <v>64</v>
      </c>
      <c r="E11" s="41">
        <v>37404</v>
      </c>
      <c r="F11" s="37">
        <f t="shared" ca="1" si="0"/>
        <v>14</v>
      </c>
      <c r="G11" s="38" t="s">
        <v>65</v>
      </c>
      <c r="H11" s="39">
        <v>30780</v>
      </c>
      <c r="I11" s="39">
        <f t="shared" si="1"/>
        <v>2000</v>
      </c>
      <c r="J11" s="40">
        <v>4</v>
      </c>
    </row>
    <row r="12" spans="1:10" x14ac:dyDescent="0.3">
      <c r="A12" s="33" t="s">
        <v>85</v>
      </c>
      <c r="B12" s="35" t="s">
        <v>82</v>
      </c>
      <c r="C12" s="33" t="s">
        <v>78</v>
      </c>
      <c r="D12" s="33" t="s">
        <v>67</v>
      </c>
      <c r="E12" s="41">
        <v>37782</v>
      </c>
      <c r="F12" s="37">
        <f t="shared" ca="1" si="0"/>
        <v>13</v>
      </c>
      <c r="G12" s="38" t="s">
        <v>86</v>
      </c>
      <c r="H12" s="39">
        <v>17735</v>
      </c>
      <c r="I12" s="39" t="str">
        <f t="shared" si="1"/>
        <v/>
      </c>
      <c r="J12" s="40">
        <v>3</v>
      </c>
    </row>
    <row r="13" spans="1:10" x14ac:dyDescent="0.3">
      <c r="A13" s="34" t="s">
        <v>87</v>
      </c>
      <c r="B13" s="35" t="s">
        <v>82</v>
      </c>
      <c r="C13" s="34" t="s">
        <v>78</v>
      </c>
      <c r="D13" s="34" t="s">
        <v>64</v>
      </c>
      <c r="E13" s="36">
        <v>38142</v>
      </c>
      <c r="F13" s="37">
        <f t="shared" ca="1" si="0"/>
        <v>12</v>
      </c>
      <c r="G13" s="38" t="s">
        <v>65</v>
      </c>
      <c r="H13" s="39">
        <v>49350</v>
      </c>
      <c r="I13" s="39">
        <f t="shared" si="1"/>
        <v>2000</v>
      </c>
      <c r="J13" s="40">
        <v>4</v>
      </c>
    </row>
    <row r="14" spans="1:10" x14ac:dyDescent="0.3">
      <c r="A14" s="34" t="s">
        <v>88</v>
      </c>
      <c r="B14" s="35" t="s">
        <v>82</v>
      </c>
      <c r="C14" s="34" t="s">
        <v>78</v>
      </c>
      <c r="D14" s="34" t="s">
        <v>67</v>
      </c>
      <c r="E14" s="36">
        <v>40779</v>
      </c>
      <c r="F14" s="37">
        <f t="shared" ca="1" si="0"/>
        <v>5</v>
      </c>
      <c r="G14" s="38" t="s">
        <v>68</v>
      </c>
      <c r="H14" s="39">
        <v>30445</v>
      </c>
      <c r="I14" s="39" t="str">
        <f t="shared" si="1"/>
        <v/>
      </c>
      <c r="J14" s="40">
        <v>1</v>
      </c>
    </row>
    <row r="15" spans="1:10" x14ac:dyDescent="0.3">
      <c r="A15" s="33" t="s">
        <v>89</v>
      </c>
      <c r="B15" s="35" t="s">
        <v>77</v>
      </c>
      <c r="C15" s="33" t="s">
        <v>78</v>
      </c>
      <c r="D15" s="33" t="s">
        <v>64</v>
      </c>
      <c r="E15" s="41">
        <v>41136</v>
      </c>
      <c r="F15" s="37">
        <f t="shared" ca="1" si="0"/>
        <v>4</v>
      </c>
      <c r="G15" s="38" t="s">
        <v>65</v>
      </c>
      <c r="H15" s="39">
        <v>79760</v>
      </c>
      <c r="I15" s="39">
        <f t="shared" si="1"/>
        <v>2000</v>
      </c>
      <c r="J15" s="40">
        <v>5</v>
      </c>
    </row>
    <row r="16" spans="1:10" x14ac:dyDescent="0.3">
      <c r="A16" s="33" t="s">
        <v>90</v>
      </c>
      <c r="B16" s="35" t="s">
        <v>74</v>
      </c>
      <c r="C16" s="33" t="s">
        <v>78</v>
      </c>
      <c r="D16" s="33" t="s">
        <v>64</v>
      </c>
      <c r="E16" s="41">
        <v>36764</v>
      </c>
      <c r="F16" s="37">
        <f t="shared" ca="1" si="0"/>
        <v>16</v>
      </c>
      <c r="G16" s="38" t="s">
        <v>86</v>
      </c>
      <c r="H16" s="39">
        <v>74840</v>
      </c>
      <c r="I16" s="39">
        <f t="shared" si="1"/>
        <v>2000</v>
      </c>
      <c r="J16" s="40">
        <v>4</v>
      </c>
    </row>
    <row r="17" spans="1:10" x14ac:dyDescent="0.3">
      <c r="A17" s="34" t="s">
        <v>91</v>
      </c>
      <c r="B17" s="35" t="s">
        <v>92</v>
      </c>
      <c r="C17" s="34" t="s">
        <v>78</v>
      </c>
      <c r="D17" s="34" t="s">
        <v>72</v>
      </c>
      <c r="E17" s="36">
        <v>40787</v>
      </c>
      <c r="F17" s="37">
        <f t="shared" ca="1" si="0"/>
        <v>5</v>
      </c>
      <c r="G17" s="38" t="s">
        <v>65</v>
      </c>
      <c r="H17" s="39">
        <v>29070</v>
      </c>
      <c r="I17" s="39" t="str">
        <f t="shared" si="1"/>
        <v/>
      </c>
      <c r="J17" s="40">
        <v>3</v>
      </c>
    </row>
    <row r="18" spans="1:10" x14ac:dyDescent="0.3">
      <c r="A18" s="33" t="s">
        <v>93</v>
      </c>
      <c r="B18" s="35" t="s">
        <v>62</v>
      </c>
      <c r="C18" s="33" t="s">
        <v>78</v>
      </c>
      <c r="D18" s="33" t="s">
        <v>79</v>
      </c>
      <c r="E18" s="41">
        <v>36777</v>
      </c>
      <c r="F18" s="37">
        <f t="shared" ca="1" si="0"/>
        <v>16</v>
      </c>
      <c r="G18" s="38"/>
      <c r="H18" s="39">
        <v>76690</v>
      </c>
      <c r="I18" s="39" t="str">
        <f t="shared" si="1"/>
        <v/>
      </c>
      <c r="J18" s="40">
        <v>3</v>
      </c>
    </row>
    <row r="19" spans="1:10" x14ac:dyDescent="0.3">
      <c r="A19" s="34" t="s">
        <v>94</v>
      </c>
      <c r="B19" s="35" t="s">
        <v>62</v>
      </c>
      <c r="C19" s="34" t="s">
        <v>78</v>
      </c>
      <c r="D19" s="34" t="s">
        <v>64</v>
      </c>
      <c r="E19" s="36">
        <v>39704</v>
      </c>
      <c r="F19" s="37">
        <f t="shared" ca="1" si="0"/>
        <v>8</v>
      </c>
      <c r="G19" s="38" t="s">
        <v>86</v>
      </c>
      <c r="H19" s="39">
        <v>58290</v>
      </c>
      <c r="I19" s="39">
        <f t="shared" si="1"/>
        <v>2000</v>
      </c>
      <c r="J19" s="40">
        <v>5</v>
      </c>
    </row>
    <row r="20" spans="1:10" x14ac:dyDescent="0.3">
      <c r="A20" s="34" t="s">
        <v>95</v>
      </c>
      <c r="B20" s="35" t="s">
        <v>92</v>
      </c>
      <c r="C20" s="34" t="s">
        <v>78</v>
      </c>
      <c r="D20" s="34" t="s">
        <v>64</v>
      </c>
      <c r="E20" s="36">
        <v>39029</v>
      </c>
      <c r="F20" s="37">
        <f t="shared" ca="1" si="0"/>
        <v>9</v>
      </c>
      <c r="G20" s="38" t="s">
        <v>96</v>
      </c>
      <c r="H20" s="39">
        <v>85300</v>
      </c>
      <c r="I20" s="39" t="str">
        <f t="shared" si="1"/>
        <v/>
      </c>
      <c r="J20" s="40">
        <v>2</v>
      </c>
    </row>
    <row r="21" spans="1:10" x14ac:dyDescent="0.3">
      <c r="A21" s="34" t="s">
        <v>97</v>
      </c>
      <c r="B21" s="35" t="s">
        <v>62</v>
      </c>
      <c r="C21" s="34" t="s">
        <v>78</v>
      </c>
      <c r="D21" s="34" t="s">
        <v>72</v>
      </c>
      <c r="E21" s="36">
        <v>40126</v>
      </c>
      <c r="F21" s="37">
        <f t="shared" ca="1" si="0"/>
        <v>6</v>
      </c>
      <c r="G21" s="38"/>
      <c r="H21" s="39">
        <v>10636</v>
      </c>
      <c r="I21" s="39">
        <f t="shared" si="1"/>
        <v>2000</v>
      </c>
      <c r="J21" s="40">
        <v>4</v>
      </c>
    </row>
    <row r="22" spans="1:10" x14ac:dyDescent="0.3">
      <c r="A22" s="33" t="s">
        <v>98</v>
      </c>
      <c r="B22" s="35" t="s">
        <v>71</v>
      </c>
      <c r="C22" s="33" t="s">
        <v>78</v>
      </c>
      <c r="D22" s="33" t="s">
        <v>64</v>
      </c>
      <c r="E22" s="41">
        <v>36143</v>
      </c>
      <c r="F22" s="37">
        <f t="shared" ca="1" si="0"/>
        <v>17</v>
      </c>
      <c r="G22" s="38" t="s">
        <v>96</v>
      </c>
      <c r="H22" s="39">
        <v>72090</v>
      </c>
      <c r="I22" s="39">
        <f t="shared" si="1"/>
        <v>2000</v>
      </c>
      <c r="J22" s="40">
        <v>5</v>
      </c>
    </row>
    <row r="23" spans="1:10" x14ac:dyDescent="0.3">
      <c r="A23" s="33" t="s">
        <v>99</v>
      </c>
      <c r="B23" s="35" t="s">
        <v>74</v>
      </c>
      <c r="C23" s="33" t="s">
        <v>78</v>
      </c>
      <c r="D23" s="33" t="s">
        <v>64</v>
      </c>
      <c r="E23" s="41">
        <v>39069</v>
      </c>
      <c r="F23" s="37">
        <f t="shared" ca="1" si="0"/>
        <v>9</v>
      </c>
      <c r="G23" s="38" t="s">
        <v>75</v>
      </c>
      <c r="H23" s="39">
        <v>37670</v>
      </c>
      <c r="I23" s="39" t="str">
        <f t="shared" si="1"/>
        <v/>
      </c>
      <c r="J23" s="40">
        <v>3</v>
      </c>
    </row>
    <row r="24" spans="1:10" x14ac:dyDescent="0.3">
      <c r="A24" s="33" t="s">
        <v>100</v>
      </c>
      <c r="B24" s="35" t="s">
        <v>82</v>
      </c>
      <c r="C24" s="33" t="s">
        <v>101</v>
      </c>
      <c r="D24" s="33" t="s">
        <v>64</v>
      </c>
      <c r="E24" s="41">
        <v>38746</v>
      </c>
      <c r="F24" s="37">
        <f t="shared" ca="1" si="0"/>
        <v>10</v>
      </c>
      <c r="G24" s="38" t="s">
        <v>96</v>
      </c>
      <c r="H24" s="39">
        <v>49360</v>
      </c>
      <c r="I24" s="39" t="str">
        <f t="shared" si="1"/>
        <v/>
      </c>
      <c r="J24" s="40">
        <v>2</v>
      </c>
    </row>
    <row r="25" spans="1:10" x14ac:dyDescent="0.3">
      <c r="A25" s="33" t="s">
        <v>102</v>
      </c>
      <c r="B25" s="35" t="s">
        <v>62</v>
      </c>
      <c r="C25" s="33" t="s">
        <v>101</v>
      </c>
      <c r="D25" s="33" t="s">
        <v>64</v>
      </c>
      <c r="E25" s="41">
        <v>36893</v>
      </c>
      <c r="F25" s="37">
        <f t="shared" ca="1" si="0"/>
        <v>15</v>
      </c>
      <c r="G25" s="38" t="s">
        <v>96</v>
      </c>
      <c r="H25" s="39">
        <v>33640</v>
      </c>
      <c r="I25" s="39" t="str">
        <f t="shared" si="1"/>
        <v/>
      </c>
      <c r="J25" s="40">
        <v>3</v>
      </c>
    </row>
    <row r="26" spans="1:10" x14ac:dyDescent="0.3">
      <c r="A26" s="33" t="s">
        <v>103</v>
      </c>
      <c r="B26" s="35" t="s">
        <v>77</v>
      </c>
      <c r="C26" s="33" t="s">
        <v>101</v>
      </c>
      <c r="D26" s="33" t="s">
        <v>64</v>
      </c>
      <c r="E26" s="41">
        <v>36214</v>
      </c>
      <c r="F26" s="37">
        <f t="shared" ca="1" si="0"/>
        <v>17</v>
      </c>
      <c r="G26" s="38" t="s">
        <v>86</v>
      </c>
      <c r="H26" s="39">
        <v>47850</v>
      </c>
      <c r="I26" s="39" t="str">
        <f t="shared" si="1"/>
        <v/>
      </c>
      <c r="J26" s="40">
        <v>1</v>
      </c>
    </row>
    <row r="27" spans="1:10" x14ac:dyDescent="0.3">
      <c r="A27" s="33" t="s">
        <v>104</v>
      </c>
      <c r="B27" s="35" t="s">
        <v>71</v>
      </c>
      <c r="C27" s="33" t="s">
        <v>101</v>
      </c>
      <c r="D27" s="33" t="s">
        <v>64</v>
      </c>
      <c r="E27" s="41">
        <v>38051</v>
      </c>
      <c r="F27" s="37">
        <f t="shared" ca="1" si="0"/>
        <v>12</v>
      </c>
      <c r="G27" s="38" t="s">
        <v>65</v>
      </c>
      <c r="H27" s="39">
        <v>30350</v>
      </c>
      <c r="I27" s="39" t="str">
        <f t="shared" si="1"/>
        <v/>
      </c>
      <c r="J27" s="40">
        <v>1</v>
      </c>
    </row>
    <row r="28" spans="1:10" x14ac:dyDescent="0.3">
      <c r="A28" s="33" t="s">
        <v>105</v>
      </c>
      <c r="B28" s="35" t="s">
        <v>62</v>
      </c>
      <c r="C28" s="33" t="s">
        <v>101</v>
      </c>
      <c r="D28" s="33" t="s">
        <v>64</v>
      </c>
      <c r="E28" s="41">
        <v>36619</v>
      </c>
      <c r="F28" s="37">
        <f t="shared" ca="1" si="0"/>
        <v>16</v>
      </c>
      <c r="G28" s="38" t="s">
        <v>75</v>
      </c>
      <c r="H28" s="39">
        <v>56440</v>
      </c>
      <c r="I28" s="39" t="str">
        <f t="shared" si="1"/>
        <v/>
      </c>
      <c r="J28" s="40">
        <v>1</v>
      </c>
    </row>
    <row r="29" spans="1:10" x14ac:dyDescent="0.3">
      <c r="A29" s="33" t="s">
        <v>106</v>
      </c>
      <c r="B29" s="35" t="s">
        <v>62</v>
      </c>
      <c r="C29" s="33" t="s">
        <v>101</v>
      </c>
      <c r="D29" s="33" t="s">
        <v>67</v>
      </c>
      <c r="E29" s="41">
        <v>38851</v>
      </c>
      <c r="F29" s="37">
        <f t="shared" ca="1" si="0"/>
        <v>10</v>
      </c>
      <c r="G29" s="38" t="s">
        <v>65</v>
      </c>
      <c r="H29" s="39">
        <v>11025</v>
      </c>
      <c r="I29" s="39" t="str">
        <f t="shared" si="1"/>
        <v/>
      </c>
      <c r="J29" s="40">
        <v>1</v>
      </c>
    </row>
    <row r="30" spans="1:10" x14ac:dyDescent="0.3">
      <c r="A30" s="33" t="s">
        <v>107</v>
      </c>
      <c r="B30" s="35" t="s">
        <v>82</v>
      </c>
      <c r="C30" s="33" t="s">
        <v>101</v>
      </c>
      <c r="D30" s="33" t="s">
        <v>72</v>
      </c>
      <c r="E30" s="41">
        <v>38961</v>
      </c>
      <c r="F30" s="37">
        <f t="shared" ca="1" si="0"/>
        <v>10</v>
      </c>
      <c r="G30" s="38"/>
      <c r="H30" s="39">
        <v>20028</v>
      </c>
      <c r="I30" s="39">
        <f t="shared" si="1"/>
        <v>2000</v>
      </c>
      <c r="J30" s="40">
        <v>4</v>
      </c>
    </row>
    <row r="31" spans="1:10" x14ac:dyDescent="0.3">
      <c r="A31" s="33" t="s">
        <v>108</v>
      </c>
      <c r="B31" s="35" t="s">
        <v>62</v>
      </c>
      <c r="C31" s="33" t="s">
        <v>101</v>
      </c>
      <c r="D31" s="33" t="s">
        <v>64</v>
      </c>
      <c r="E31" s="41">
        <v>40106</v>
      </c>
      <c r="F31" s="37">
        <f t="shared" ca="1" si="0"/>
        <v>7</v>
      </c>
      <c r="G31" s="38" t="s">
        <v>68</v>
      </c>
      <c r="H31" s="39">
        <v>51180</v>
      </c>
      <c r="I31" s="39" t="str">
        <f t="shared" si="1"/>
        <v/>
      </c>
      <c r="J31" s="40">
        <v>3</v>
      </c>
    </row>
    <row r="32" spans="1:10" x14ac:dyDescent="0.3">
      <c r="A32" s="33" t="s">
        <v>109</v>
      </c>
      <c r="B32" s="35" t="s">
        <v>62</v>
      </c>
      <c r="C32" s="33" t="s">
        <v>101</v>
      </c>
      <c r="D32" s="33" t="s">
        <v>64</v>
      </c>
      <c r="E32" s="41">
        <v>40856</v>
      </c>
      <c r="F32" s="37">
        <f t="shared" ca="1" si="0"/>
        <v>4</v>
      </c>
      <c r="G32" s="38" t="s">
        <v>68</v>
      </c>
      <c r="H32" s="39">
        <v>41350</v>
      </c>
      <c r="I32" s="39" t="str">
        <f t="shared" si="1"/>
        <v/>
      </c>
      <c r="J32" s="40">
        <v>2</v>
      </c>
    </row>
    <row r="33" spans="1:10" x14ac:dyDescent="0.3">
      <c r="A33" s="33" t="s">
        <v>110</v>
      </c>
      <c r="B33" s="35" t="s">
        <v>77</v>
      </c>
      <c r="C33" s="33" t="s">
        <v>101</v>
      </c>
      <c r="D33" s="33" t="s">
        <v>64</v>
      </c>
      <c r="E33" s="41">
        <v>39414</v>
      </c>
      <c r="F33" s="37">
        <f t="shared" ca="1" si="0"/>
        <v>8</v>
      </c>
      <c r="G33" s="38" t="s">
        <v>65</v>
      </c>
      <c r="H33" s="39">
        <v>73440</v>
      </c>
      <c r="I33" s="39" t="str">
        <f t="shared" si="1"/>
        <v/>
      </c>
      <c r="J33" s="40">
        <v>1</v>
      </c>
    </row>
    <row r="34" spans="1:10" x14ac:dyDescent="0.3">
      <c r="A34" s="33" t="s">
        <v>111</v>
      </c>
      <c r="B34" s="35" t="s">
        <v>77</v>
      </c>
      <c r="C34" s="33" t="s">
        <v>101</v>
      </c>
      <c r="D34" s="33" t="s">
        <v>64</v>
      </c>
      <c r="E34" s="41">
        <v>41018</v>
      </c>
      <c r="F34" s="37">
        <f t="shared" ca="1" si="0"/>
        <v>4</v>
      </c>
      <c r="G34" s="38" t="s">
        <v>65</v>
      </c>
      <c r="H34" s="39">
        <v>46220</v>
      </c>
      <c r="I34" s="39" t="str">
        <f t="shared" si="1"/>
        <v/>
      </c>
      <c r="J34" s="40">
        <v>3</v>
      </c>
    </row>
    <row r="35" spans="1:10" x14ac:dyDescent="0.3">
      <c r="A35" s="33" t="s">
        <v>112</v>
      </c>
      <c r="B35" s="35" t="s">
        <v>92</v>
      </c>
      <c r="C35" s="33" t="s">
        <v>101</v>
      </c>
      <c r="D35" s="33" t="s">
        <v>79</v>
      </c>
      <c r="E35" s="41">
        <v>40508</v>
      </c>
      <c r="F35" s="37">
        <f t="shared" ca="1" si="0"/>
        <v>5</v>
      </c>
      <c r="G35" s="38"/>
      <c r="H35" s="39">
        <v>58130</v>
      </c>
      <c r="I35" s="39" t="str">
        <f t="shared" si="1"/>
        <v/>
      </c>
      <c r="J35" s="40">
        <v>2</v>
      </c>
    </row>
    <row r="36" spans="1:10" x14ac:dyDescent="0.3">
      <c r="A36" s="33" t="s">
        <v>113</v>
      </c>
      <c r="B36" s="35" t="s">
        <v>77</v>
      </c>
      <c r="C36" s="33" t="s">
        <v>101</v>
      </c>
      <c r="D36" s="33" t="s">
        <v>67</v>
      </c>
      <c r="E36" s="41">
        <v>39417</v>
      </c>
      <c r="F36" s="37">
        <f t="shared" ca="1" si="0"/>
        <v>8</v>
      </c>
      <c r="G36" s="38" t="s">
        <v>75</v>
      </c>
      <c r="H36" s="39">
        <v>46095</v>
      </c>
      <c r="I36" s="39" t="str">
        <f t="shared" si="1"/>
        <v/>
      </c>
      <c r="J36" s="40">
        <v>3</v>
      </c>
    </row>
    <row r="37" spans="1:10" x14ac:dyDescent="0.3">
      <c r="A37" s="33" t="s">
        <v>114</v>
      </c>
      <c r="B37" s="35" t="s">
        <v>82</v>
      </c>
      <c r="C37" s="33" t="s">
        <v>101</v>
      </c>
      <c r="D37" s="33" t="s">
        <v>67</v>
      </c>
      <c r="E37" s="41">
        <v>40152</v>
      </c>
      <c r="F37" s="37">
        <f t="shared" ca="1" si="0"/>
        <v>6</v>
      </c>
      <c r="G37" s="38" t="s">
        <v>96</v>
      </c>
      <c r="H37" s="39">
        <v>28680</v>
      </c>
      <c r="I37" s="39" t="str">
        <f t="shared" si="1"/>
        <v/>
      </c>
      <c r="J37" s="40">
        <v>1</v>
      </c>
    </row>
    <row r="38" spans="1:10" x14ac:dyDescent="0.3">
      <c r="A38" s="33" t="s">
        <v>115</v>
      </c>
      <c r="B38" s="35" t="s">
        <v>77</v>
      </c>
      <c r="C38" s="33" t="s">
        <v>116</v>
      </c>
      <c r="D38" s="33" t="s">
        <v>72</v>
      </c>
      <c r="E38" s="41">
        <v>40925</v>
      </c>
      <c r="F38" s="37">
        <f t="shared" ca="1" si="0"/>
        <v>4</v>
      </c>
      <c r="G38" s="38"/>
      <c r="H38" s="39">
        <v>14568</v>
      </c>
      <c r="I38" s="39" t="str">
        <f t="shared" si="1"/>
        <v/>
      </c>
      <c r="J38" s="40">
        <v>3</v>
      </c>
    </row>
    <row r="39" spans="1:10" x14ac:dyDescent="0.3">
      <c r="A39" s="33" t="s">
        <v>117</v>
      </c>
      <c r="B39" s="35" t="s">
        <v>62</v>
      </c>
      <c r="C39" s="33" t="s">
        <v>116</v>
      </c>
      <c r="D39" s="33" t="s">
        <v>79</v>
      </c>
      <c r="E39" s="41">
        <v>39094</v>
      </c>
      <c r="F39" s="37">
        <f t="shared" ca="1" si="0"/>
        <v>9</v>
      </c>
      <c r="G39" s="38"/>
      <c r="H39" s="39">
        <v>83020</v>
      </c>
      <c r="I39" s="39">
        <f t="shared" si="1"/>
        <v>2000</v>
      </c>
      <c r="J39" s="40">
        <v>4</v>
      </c>
    </row>
    <row r="40" spans="1:10" x14ac:dyDescent="0.3">
      <c r="A40" s="33" t="s">
        <v>118</v>
      </c>
      <c r="B40" s="35" t="s">
        <v>82</v>
      </c>
      <c r="C40" s="33" t="s">
        <v>116</v>
      </c>
      <c r="D40" s="33" t="s">
        <v>64</v>
      </c>
      <c r="E40" s="41">
        <v>40200</v>
      </c>
      <c r="F40" s="37">
        <f t="shared" ca="1" si="0"/>
        <v>6</v>
      </c>
      <c r="G40" s="38" t="s">
        <v>75</v>
      </c>
      <c r="H40" s="39">
        <v>77350</v>
      </c>
      <c r="I40" s="39">
        <f t="shared" si="1"/>
        <v>2000</v>
      </c>
      <c r="J40" s="40">
        <v>5</v>
      </c>
    </row>
    <row r="41" spans="1:10" x14ac:dyDescent="0.3">
      <c r="A41" s="33" t="s">
        <v>119</v>
      </c>
      <c r="B41" s="35" t="s">
        <v>74</v>
      </c>
      <c r="C41" s="33" t="s">
        <v>116</v>
      </c>
      <c r="D41" s="33" t="s">
        <v>67</v>
      </c>
      <c r="E41" s="41">
        <v>36896</v>
      </c>
      <c r="F41" s="37">
        <f t="shared" ca="1" si="0"/>
        <v>15</v>
      </c>
      <c r="G41" s="38" t="s">
        <v>65</v>
      </c>
      <c r="H41" s="39">
        <v>35280</v>
      </c>
      <c r="I41" s="39" t="str">
        <f t="shared" si="1"/>
        <v/>
      </c>
      <c r="J41" s="40">
        <v>3</v>
      </c>
    </row>
    <row r="42" spans="1:10" x14ac:dyDescent="0.3">
      <c r="A42" s="33" t="s">
        <v>120</v>
      </c>
      <c r="B42" s="35" t="s">
        <v>92</v>
      </c>
      <c r="C42" s="33" t="s">
        <v>116</v>
      </c>
      <c r="D42" s="33" t="s">
        <v>79</v>
      </c>
      <c r="E42" s="41">
        <v>40233</v>
      </c>
      <c r="F42" s="37">
        <f t="shared" ca="1" si="0"/>
        <v>6</v>
      </c>
      <c r="G42" s="38"/>
      <c r="H42" s="39">
        <v>64390</v>
      </c>
      <c r="I42" s="39" t="str">
        <f t="shared" si="1"/>
        <v/>
      </c>
      <c r="J42" s="40">
        <v>2</v>
      </c>
    </row>
    <row r="43" spans="1:10" x14ac:dyDescent="0.3">
      <c r="A43" s="33" t="s">
        <v>121</v>
      </c>
      <c r="B43" s="35" t="s">
        <v>77</v>
      </c>
      <c r="C43" s="33" t="s">
        <v>116</v>
      </c>
      <c r="D43" s="33" t="s">
        <v>64</v>
      </c>
      <c r="E43" s="41">
        <v>35829</v>
      </c>
      <c r="F43" s="37">
        <f t="shared" ca="1" si="0"/>
        <v>18</v>
      </c>
      <c r="G43" s="38" t="s">
        <v>65</v>
      </c>
      <c r="H43" s="39">
        <v>61030</v>
      </c>
      <c r="I43" s="39" t="str">
        <f t="shared" si="1"/>
        <v/>
      </c>
      <c r="J43" s="40">
        <v>3</v>
      </c>
    </row>
    <row r="44" spans="1:10" x14ac:dyDescent="0.3">
      <c r="A44" s="33" t="s">
        <v>122</v>
      </c>
      <c r="B44" s="35" t="s">
        <v>82</v>
      </c>
      <c r="C44" s="33" t="s">
        <v>116</v>
      </c>
      <c r="D44" s="33" t="s">
        <v>67</v>
      </c>
      <c r="E44" s="41">
        <v>35842</v>
      </c>
      <c r="F44" s="37">
        <f t="shared" ca="1" si="0"/>
        <v>18</v>
      </c>
      <c r="G44" s="38" t="s">
        <v>86</v>
      </c>
      <c r="H44" s="39">
        <v>23380</v>
      </c>
      <c r="I44" s="39">
        <f t="shared" si="1"/>
        <v>2000</v>
      </c>
      <c r="J44" s="40">
        <v>4</v>
      </c>
    </row>
    <row r="45" spans="1:10" x14ac:dyDescent="0.3">
      <c r="A45" s="33" t="s">
        <v>123</v>
      </c>
      <c r="B45" s="35" t="s">
        <v>82</v>
      </c>
      <c r="C45" s="33" t="s">
        <v>116</v>
      </c>
      <c r="D45" s="33" t="s">
        <v>79</v>
      </c>
      <c r="E45" s="41">
        <v>35848</v>
      </c>
      <c r="F45" s="37">
        <f t="shared" ca="1" si="0"/>
        <v>18</v>
      </c>
      <c r="G45" s="38"/>
      <c r="H45" s="39">
        <v>85480</v>
      </c>
      <c r="I45" s="39">
        <f t="shared" si="1"/>
        <v>2000</v>
      </c>
      <c r="J45" s="40">
        <v>5</v>
      </c>
    </row>
    <row r="46" spans="1:10" x14ac:dyDescent="0.3">
      <c r="A46" s="33" t="s">
        <v>124</v>
      </c>
      <c r="B46" s="35" t="s">
        <v>71</v>
      </c>
      <c r="C46" s="33" t="s">
        <v>116</v>
      </c>
      <c r="D46" s="33" t="s">
        <v>64</v>
      </c>
      <c r="E46" s="41">
        <v>40575</v>
      </c>
      <c r="F46" s="37">
        <f t="shared" ca="1" si="0"/>
        <v>5</v>
      </c>
      <c r="G46" s="38" t="s">
        <v>86</v>
      </c>
      <c r="H46" s="39">
        <v>74710</v>
      </c>
      <c r="I46" s="39" t="str">
        <f t="shared" si="1"/>
        <v/>
      </c>
      <c r="J46" s="40">
        <v>2</v>
      </c>
    </row>
    <row r="47" spans="1:10" x14ac:dyDescent="0.3">
      <c r="A47" s="33" t="s">
        <v>125</v>
      </c>
      <c r="B47" s="35" t="s">
        <v>77</v>
      </c>
      <c r="C47" s="33" t="s">
        <v>116</v>
      </c>
      <c r="D47" s="33" t="s">
        <v>64</v>
      </c>
      <c r="E47" s="41">
        <v>40596</v>
      </c>
      <c r="F47" s="37">
        <f t="shared" ca="1" si="0"/>
        <v>5</v>
      </c>
      <c r="G47" s="38" t="s">
        <v>75</v>
      </c>
      <c r="H47" s="39">
        <v>68910</v>
      </c>
      <c r="I47" s="39">
        <f t="shared" si="1"/>
        <v>2000</v>
      </c>
      <c r="J47" s="40">
        <v>5</v>
      </c>
    </row>
    <row r="48" spans="1:10" x14ac:dyDescent="0.3">
      <c r="A48" s="33" t="s">
        <v>126</v>
      </c>
      <c r="B48" s="35" t="s">
        <v>71</v>
      </c>
      <c r="C48" s="33" t="s">
        <v>116</v>
      </c>
      <c r="D48" s="33" t="s">
        <v>79</v>
      </c>
      <c r="E48" s="41">
        <v>40983</v>
      </c>
      <c r="F48" s="37">
        <f t="shared" ca="1" si="0"/>
        <v>4</v>
      </c>
      <c r="G48" s="38"/>
      <c r="H48" s="39">
        <v>64460</v>
      </c>
      <c r="I48" s="39" t="str">
        <f t="shared" si="1"/>
        <v/>
      </c>
      <c r="J48" s="40">
        <v>1</v>
      </c>
    </row>
    <row r="49" spans="1:10" x14ac:dyDescent="0.3">
      <c r="A49" s="33" t="s">
        <v>127</v>
      </c>
      <c r="B49" s="35" t="s">
        <v>82</v>
      </c>
      <c r="C49" s="33" t="s">
        <v>116</v>
      </c>
      <c r="D49" s="33" t="s">
        <v>79</v>
      </c>
      <c r="E49" s="41">
        <v>38792</v>
      </c>
      <c r="F49" s="37">
        <f t="shared" ca="1" si="0"/>
        <v>10</v>
      </c>
      <c r="G49" s="38"/>
      <c r="H49" s="39">
        <v>74740</v>
      </c>
      <c r="I49" s="39">
        <f t="shared" si="1"/>
        <v>2000</v>
      </c>
      <c r="J49" s="40">
        <v>5</v>
      </c>
    </row>
    <row r="50" spans="1:10" x14ac:dyDescent="0.3">
      <c r="A50" s="33" t="s">
        <v>128</v>
      </c>
      <c r="B50" s="35" t="s">
        <v>62</v>
      </c>
      <c r="C50" s="33" t="s">
        <v>116</v>
      </c>
      <c r="D50" s="33" t="s">
        <v>67</v>
      </c>
      <c r="E50" s="41">
        <v>38804</v>
      </c>
      <c r="F50" s="37">
        <f t="shared" ca="1" si="0"/>
        <v>10</v>
      </c>
      <c r="G50" s="38" t="s">
        <v>75</v>
      </c>
      <c r="H50" s="39">
        <v>48415</v>
      </c>
      <c r="I50" s="39">
        <f t="shared" si="1"/>
        <v>2000</v>
      </c>
      <c r="J50" s="40">
        <v>4</v>
      </c>
    </row>
    <row r="51" spans="1:10" x14ac:dyDescent="0.3">
      <c r="A51" s="33" t="s">
        <v>129</v>
      </c>
      <c r="B51" s="35" t="s">
        <v>77</v>
      </c>
      <c r="C51" s="33" t="s">
        <v>116</v>
      </c>
      <c r="D51" s="33" t="s">
        <v>72</v>
      </c>
      <c r="E51" s="41">
        <v>36602</v>
      </c>
      <c r="F51" s="37">
        <f t="shared" ca="1" si="0"/>
        <v>16</v>
      </c>
      <c r="G51" s="38"/>
      <c r="H51" s="39">
        <v>30080</v>
      </c>
      <c r="I51" s="39" t="str">
        <f t="shared" si="1"/>
        <v/>
      </c>
      <c r="J51" s="40">
        <v>3</v>
      </c>
    </row>
    <row r="52" spans="1:10" x14ac:dyDescent="0.3">
      <c r="A52" s="33" t="s">
        <v>130</v>
      </c>
      <c r="B52" s="35" t="s">
        <v>62</v>
      </c>
      <c r="C52" s="33" t="s">
        <v>116</v>
      </c>
      <c r="D52" s="33" t="s">
        <v>64</v>
      </c>
      <c r="E52" s="41">
        <v>40653</v>
      </c>
      <c r="F52" s="37">
        <f t="shared" ca="1" si="0"/>
        <v>5</v>
      </c>
      <c r="G52" s="38" t="s">
        <v>86</v>
      </c>
      <c r="H52" s="39">
        <v>49810</v>
      </c>
      <c r="I52" s="39" t="str">
        <f t="shared" si="1"/>
        <v/>
      </c>
      <c r="J52" s="40">
        <v>2</v>
      </c>
    </row>
    <row r="53" spans="1:10" x14ac:dyDescent="0.3">
      <c r="A53" s="33" t="s">
        <v>131</v>
      </c>
      <c r="B53" s="35" t="s">
        <v>62</v>
      </c>
      <c r="C53" s="33" t="s">
        <v>116</v>
      </c>
      <c r="D53" s="33" t="s">
        <v>79</v>
      </c>
      <c r="E53" s="41">
        <v>40273</v>
      </c>
      <c r="F53" s="37">
        <f t="shared" ca="1" si="0"/>
        <v>6</v>
      </c>
      <c r="G53" s="38"/>
      <c r="H53" s="39">
        <v>50550</v>
      </c>
      <c r="I53" s="39" t="str">
        <f t="shared" si="1"/>
        <v/>
      </c>
      <c r="J53" s="40">
        <v>2</v>
      </c>
    </row>
    <row r="54" spans="1:10" x14ac:dyDescent="0.3">
      <c r="A54" s="33" t="s">
        <v>132</v>
      </c>
      <c r="B54" s="35" t="s">
        <v>82</v>
      </c>
      <c r="C54" s="33" t="s">
        <v>116</v>
      </c>
      <c r="D54" s="33" t="s">
        <v>79</v>
      </c>
      <c r="E54" s="41">
        <v>35902</v>
      </c>
      <c r="F54" s="37">
        <f t="shared" ca="1" si="0"/>
        <v>18</v>
      </c>
      <c r="G54" s="38"/>
      <c r="H54" s="39">
        <v>63340</v>
      </c>
      <c r="I54" s="39" t="str">
        <f t="shared" si="1"/>
        <v/>
      </c>
      <c r="J54" s="40">
        <v>3</v>
      </c>
    </row>
    <row r="55" spans="1:10" x14ac:dyDescent="0.3">
      <c r="A55" s="33" t="s">
        <v>133</v>
      </c>
      <c r="B55" s="35" t="s">
        <v>77</v>
      </c>
      <c r="C55" s="33" t="s">
        <v>116</v>
      </c>
      <c r="D55" s="33" t="s">
        <v>64</v>
      </c>
      <c r="E55" s="41">
        <v>37008</v>
      </c>
      <c r="F55" s="37">
        <f t="shared" ca="1" si="0"/>
        <v>15</v>
      </c>
      <c r="G55" s="38" t="s">
        <v>65</v>
      </c>
      <c r="H55" s="39">
        <v>27180</v>
      </c>
      <c r="I55" s="39">
        <f t="shared" si="1"/>
        <v>2000</v>
      </c>
      <c r="J55" s="40">
        <v>4</v>
      </c>
    </row>
    <row r="56" spans="1:10" x14ac:dyDescent="0.3">
      <c r="A56" s="33" t="s">
        <v>134</v>
      </c>
      <c r="B56" s="35" t="s">
        <v>77</v>
      </c>
      <c r="C56" s="33" t="s">
        <v>116</v>
      </c>
      <c r="D56" s="33" t="s">
        <v>64</v>
      </c>
      <c r="E56" s="41">
        <v>37348</v>
      </c>
      <c r="F56" s="37">
        <f t="shared" ca="1" si="0"/>
        <v>14</v>
      </c>
      <c r="G56" s="38" t="s">
        <v>68</v>
      </c>
      <c r="H56" s="39">
        <v>85880</v>
      </c>
      <c r="I56" s="39" t="str">
        <f t="shared" si="1"/>
        <v/>
      </c>
      <c r="J56" s="40">
        <v>3</v>
      </c>
    </row>
    <row r="57" spans="1:10" x14ac:dyDescent="0.3">
      <c r="A57" s="33" t="s">
        <v>135</v>
      </c>
      <c r="B57" s="35" t="s">
        <v>92</v>
      </c>
      <c r="C57" s="33" t="s">
        <v>116</v>
      </c>
      <c r="D57" s="33" t="s">
        <v>79</v>
      </c>
      <c r="E57" s="41">
        <v>39922</v>
      </c>
      <c r="F57" s="37">
        <f t="shared" ca="1" si="0"/>
        <v>7</v>
      </c>
      <c r="G57" s="38"/>
      <c r="H57" s="39">
        <v>25790</v>
      </c>
      <c r="I57" s="39" t="str">
        <f t="shared" si="1"/>
        <v/>
      </c>
      <c r="J57" s="40">
        <v>3</v>
      </c>
    </row>
    <row r="58" spans="1:10" x14ac:dyDescent="0.3">
      <c r="A58" s="33" t="s">
        <v>136</v>
      </c>
      <c r="B58" s="35" t="s">
        <v>82</v>
      </c>
      <c r="C58" s="33" t="s">
        <v>116</v>
      </c>
      <c r="D58" s="33" t="s">
        <v>64</v>
      </c>
      <c r="E58" s="41">
        <v>40274</v>
      </c>
      <c r="F58" s="37">
        <f t="shared" ca="1" si="0"/>
        <v>6</v>
      </c>
      <c r="G58" s="38" t="s">
        <v>68</v>
      </c>
      <c r="H58" s="39">
        <v>38730</v>
      </c>
      <c r="I58" s="39" t="str">
        <f t="shared" si="1"/>
        <v/>
      </c>
      <c r="J58" s="40">
        <v>1</v>
      </c>
    </row>
    <row r="59" spans="1:10" x14ac:dyDescent="0.3">
      <c r="A59" s="33" t="s">
        <v>137</v>
      </c>
      <c r="B59" s="35" t="s">
        <v>62</v>
      </c>
      <c r="C59" s="33" t="s">
        <v>116</v>
      </c>
      <c r="D59" s="33" t="s">
        <v>64</v>
      </c>
      <c r="E59" s="42">
        <v>40292</v>
      </c>
      <c r="F59" s="37">
        <f t="shared" ca="1" si="0"/>
        <v>6</v>
      </c>
      <c r="G59" s="38" t="s">
        <v>65</v>
      </c>
      <c r="H59" s="39">
        <v>23280</v>
      </c>
      <c r="I59" s="39" t="str">
        <f t="shared" si="1"/>
        <v/>
      </c>
      <c r="J59" s="40">
        <v>1</v>
      </c>
    </row>
    <row r="60" spans="1:10" x14ac:dyDescent="0.3">
      <c r="A60" s="33" t="s">
        <v>138</v>
      </c>
      <c r="B60" s="35" t="s">
        <v>77</v>
      </c>
      <c r="C60" s="33" t="s">
        <v>116</v>
      </c>
      <c r="D60" s="33" t="s">
        <v>64</v>
      </c>
      <c r="E60" s="41">
        <v>41051</v>
      </c>
      <c r="F60" s="37">
        <f t="shared" ca="1" si="0"/>
        <v>4</v>
      </c>
      <c r="G60" s="38" t="s">
        <v>68</v>
      </c>
      <c r="H60" s="39">
        <v>31830</v>
      </c>
      <c r="I60" s="39" t="str">
        <f t="shared" si="1"/>
        <v/>
      </c>
      <c r="J60" s="40">
        <v>3</v>
      </c>
    </row>
    <row r="61" spans="1:10" x14ac:dyDescent="0.3">
      <c r="A61" s="33" t="s">
        <v>139</v>
      </c>
      <c r="B61" s="35" t="s">
        <v>77</v>
      </c>
      <c r="C61" s="33" t="s">
        <v>116</v>
      </c>
      <c r="D61" s="33" t="s">
        <v>64</v>
      </c>
      <c r="E61" s="41">
        <v>39588</v>
      </c>
      <c r="F61" s="37">
        <f t="shared" ca="1" si="0"/>
        <v>8</v>
      </c>
      <c r="G61" s="38" t="s">
        <v>68</v>
      </c>
      <c r="H61" s="39">
        <v>74670</v>
      </c>
      <c r="I61" s="39">
        <f t="shared" si="1"/>
        <v>2000</v>
      </c>
      <c r="J61" s="40">
        <v>5</v>
      </c>
    </row>
    <row r="62" spans="1:10" x14ac:dyDescent="0.3">
      <c r="A62" s="33" t="s">
        <v>140</v>
      </c>
      <c r="B62" s="35" t="s">
        <v>82</v>
      </c>
      <c r="C62" s="33" t="s">
        <v>116</v>
      </c>
      <c r="D62" s="33" t="s">
        <v>64</v>
      </c>
      <c r="E62" s="41">
        <v>39215</v>
      </c>
      <c r="F62" s="37">
        <f t="shared" ca="1" si="0"/>
        <v>9</v>
      </c>
      <c r="G62" s="38" t="s">
        <v>65</v>
      </c>
      <c r="H62" s="39">
        <v>31910</v>
      </c>
      <c r="I62" s="39">
        <f t="shared" si="1"/>
        <v>2000</v>
      </c>
      <c r="J62" s="40">
        <v>5</v>
      </c>
    </row>
    <row r="63" spans="1:10" x14ac:dyDescent="0.3">
      <c r="A63" s="33" t="s">
        <v>141</v>
      </c>
      <c r="B63" s="35" t="s">
        <v>71</v>
      </c>
      <c r="C63" s="33" t="s">
        <v>116</v>
      </c>
      <c r="D63" s="33" t="s">
        <v>64</v>
      </c>
      <c r="E63" s="41">
        <v>40310</v>
      </c>
      <c r="F63" s="37">
        <f t="shared" ca="1" si="0"/>
        <v>6</v>
      </c>
      <c r="G63" s="38" t="s">
        <v>86</v>
      </c>
      <c r="H63" s="39">
        <v>82120</v>
      </c>
      <c r="I63" s="39">
        <f t="shared" si="1"/>
        <v>2000</v>
      </c>
      <c r="J63" s="40">
        <v>5</v>
      </c>
    </row>
    <row r="64" spans="1:10" x14ac:dyDescent="0.3">
      <c r="A64" s="33" t="s">
        <v>142</v>
      </c>
      <c r="B64" s="35" t="s">
        <v>77</v>
      </c>
      <c r="C64" s="33" t="s">
        <v>116</v>
      </c>
      <c r="D64" s="33" t="s">
        <v>64</v>
      </c>
      <c r="E64" s="41">
        <v>40320</v>
      </c>
      <c r="F64" s="37">
        <f t="shared" ca="1" si="0"/>
        <v>6</v>
      </c>
      <c r="G64" s="38" t="s">
        <v>75</v>
      </c>
      <c r="H64" s="39">
        <v>77580</v>
      </c>
      <c r="I64" s="39" t="str">
        <f t="shared" si="1"/>
        <v/>
      </c>
      <c r="J64" s="40">
        <v>3</v>
      </c>
    </row>
    <row r="65" spans="1:10" x14ac:dyDescent="0.3">
      <c r="A65" s="33" t="s">
        <v>143</v>
      </c>
      <c r="B65" s="35" t="s">
        <v>77</v>
      </c>
      <c r="C65" s="33" t="s">
        <v>116</v>
      </c>
      <c r="D65" s="33" t="s">
        <v>79</v>
      </c>
      <c r="E65" s="41">
        <v>38856</v>
      </c>
      <c r="F65" s="37">
        <f t="shared" ca="1" si="0"/>
        <v>10</v>
      </c>
      <c r="G65" s="38"/>
      <c r="H65" s="39">
        <v>84200</v>
      </c>
      <c r="I65" s="39" t="str">
        <f t="shared" si="1"/>
        <v/>
      </c>
      <c r="J65" s="40">
        <v>2</v>
      </c>
    </row>
    <row r="66" spans="1:10" x14ac:dyDescent="0.3">
      <c r="A66" s="33" t="s">
        <v>144</v>
      </c>
      <c r="B66" s="35" t="s">
        <v>74</v>
      </c>
      <c r="C66" s="33" t="s">
        <v>116</v>
      </c>
      <c r="D66" s="33" t="s">
        <v>79</v>
      </c>
      <c r="E66" s="41">
        <v>35940</v>
      </c>
      <c r="F66" s="37">
        <f t="shared" ref="F66:F129" ca="1" si="2">DATEDIF(E66,TODAY(),"Y")</f>
        <v>18</v>
      </c>
      <c r="G66" s="38"/>
      <c r="H66" s="39">
        <v>88000</v>
      </c>
      <c r="I66" s="39">
        <f t="shared" si="1"/>
        <v>2000</v>
      </c>
      <c r="J66" s="40">
        <v>5</v>
      </c>
    </row>
    <row r="67" spans="1:10" x14ac:dyDescent="0.3">
      <c r="A67" s="33" t="s">
        <v>145</v>
      </c>
      <c r="B67" s="35" t="s">
        <v>77</v>
      </c>
      <c r="C67" s="33" t="s">
        <v>116</v>
      </c>
      <c r="D67" s="33" t="s">
        <v>64</v>
      </c>
      <c r="E67" s="41">
        <v>37018</v>
      </c>
      <c r="F67" s="37">
        <f t="shared" ca="1" si="2"/>
        <v>15</v>
      </c>
      <c r="G67" s="38" t="s">
        <v>96</v>
      </c>
      <c r="H67" s="39">
        <v>28650</v>
      </c>
      <c r="I67" s="39">
        <f t="shared" ref="I67:I130" si="3">IF(J67&gt;=4,2000,"")</f>
        <v>2000</v>
      </c>
      <c r="J67" s="40">
        <v>4</v>
      </c>
    </row>
    <row r="68" spans="1:10" x14ac:dyDescent="0.3">
      <c r="A68" s="33" t="s">
        <v>146</v>
      </c>
      <c r="B68" s="35" t="s">
        <v>77</v>
      </c>
      <c r="C68" s="33" t="s">
        <v>116</v>
      </c>
      <c r="D68" s="33" t="s">
        <v>79</v>
      </c>
      <c r="E68" s="41">
        <v>39959</v>
      </c>
      <c r="F68" s="37">
        <f t="shared" ca="1" si="2"/>
        <v>7</v>
      </c>
      <c r="G68" s="38"/>
      <c r="H68" s="39">
        <v>79460</v>
      </c>
      <c r="I68" s="39">
        <f t="shared" si="3"/>
        <v>2000</v>
      </c>
      <c r="J68" s="40">
        <v>5</v>
      </c>
    </row>
    <row r="69" spans="1:10" x14ac:dyDescent="0.3">
      <c r="A69" s="33" t="s">
        <v>147</v>
      </c>
      <c r="B69" s="35" t="s">
        <v>62</v>
      </c>
      <c r="C69" s="33" t="s">
        <v>116</v>
      </c>
      <c r="D69" s="33" t="s">
        <v>64</v>
      </c>
      <c r="E69" s="41">
        <v>35965</v>
      </c>
      <c r="F69" s="43">
        <f t="shared" ca="1" si="2"/>
        <v>18</v>
      </c>
      <c r="G69" s="44" t="s">
        <v>75</v>
      </c>
      <c r="H69" s="39">
        <v>34780</v>
      </c>
      <c r="I69" s="39">
        <f t="shared" si="3"/>
        <v>2000</v>
      </c>
      <c r="J69" s="40">
        <v>4</v>
      </c>
    </row>
    <row r="70" spans="1:10" x14ac:dyDescent="0.3">
      <c r="A70" s="33" t="s">
        <v>148</v>
      </c>
      <c r="B70" s="35" t="s">
        <v>77</v>
      </c>
      <c r="C70" s="33" t="s">
        <v>116</v>
      </c>
      <c r="D70" s="33" t="s">
        <v>64</v>
      </c>
      <c r="E70" s="41">
        <v>37785</v>
      </c>
      <c r="F70" s="37">
        <f t="shared" ca="1" si="2"/>
        <v>13</v>
      </c>
      <c r="G70" s="38" t="s">
        <v>96</v>
      </c>
      <c r="H70" s="39">
        <v>87280</v>
      </c>
      <c r="I70" s="39">
        <f t="shared" si="3"/>
        <v>2000</v>
      </c>
      <c r="J70" s="40">
        <v>4</v>
      </c>
    </row>
    <row r="71" spans="1:10" x14ac:dyDescent="0.3">
      <c r="A71" s="33" t="s">
        <v>149</v>
      </c>
      <c r="B71" s="35" t="s">
        <v>62</v>
      </c>
      <c r="C71" s="33" t="s">
        <v>116</v>
      </c>
      <c r="D71" s="33" t="s">
        <v>64</v>
      </c>
      <c r="E71" s="41">
        <v>41091</v>
      </c>
      <c r="F71" s="37">
        <f t="shared" ca="1" si="2"/>
        <v>4</v>
      </c>
      <c r="G71" s="38" t="s">
        <v>65</v>
      </c>
      <c r="H71" s="39">
        <v>71150</v>
      </c>
      <c r="I71" s="39" t="str">
        <f t="shared" si="3"/>
        <v/>
      </c>
      <c r="J71" s="40">
        <v>2</v>
      </c>
    </row>
    <row r="72" spans="1:10" x14ac:dyDescent="0.3">
      <c r="A72" s="33" t="s">
        <v>150</v>
      </c>
      <c r="B72" s="35" t="s">
        <v>82</v>
      </c>
      <c r="C72" s="33" t="s">
        <v>116</v>
      </c>
      <c r="D72" s="33" t="s">
        <v>67</v>
      </c>
      <c r="E72" s="41">
        <v>39279</v>
      </c>
      <c r="F72" s="37">
        <f t="shared" ca="1" si="2"/>
        <v>9</v>
      </c>
      <c r="G72" s="38" t="s">
        <v>65</v>
      </c>
      <c r="H72" s="39">
        <v>26890</v>
      </c>
      <c r="I72" s="39" t="str">
        <f t="shared" si="3"/>
        <v/>
      </c>
      <c r="J72" s="40">
        <v>3</v>
      </c>
    </row>
    <row r="73" spans="1:10" x14ac:dyDescent="0.3">
      <c r="A73" s="33" t="s">
        <v>151</v>
      </c>
      <c r="B73" s="35" t="s">
        <v>77</v>
      </c>
      <c r="C73" s="33" t="s">
        <v>116</v>
      </c>
      <c r="D73" s="33" t="s">
        <v>79</v>
      </c>
      <c r="E73" s="41">
        <v>40368</v>
      </c>
      <c r="F73" s="37">
        <f t="shared" ca="1" si="2"/>
        <v>6</v>
      </c>
      <c r="G73" s="38"/>
      <c r="H73" s="39">
        <v>89310</v>
      </c>
      <c r="I73" s="39">
        <f t="shared" si="3"/>
        <v>2000</v>
      </c>
      <c r="J73" s="40">
        <v>5</v>
      </c>
    </row>
    <row r="74" spans="1:10" x14ac:dyDescent="0.3">
      <c r="A74" s="33" t="s">
        <v>152</v>
      </c>
      <c r="B74" s="35" t="s">
        <v>77</v>
      </c>
      <c r="C74" s="33" t="s">
        <v>116</v>
      </c>
      <c r="D74" s="33" t="s">
        <v>67</v>
      </c>
      <c r="E74" s="41">
        <v>40777</v>
      </c>
      <c r="F74" s="37">
        <f t="shared" ca="1" si="2"/>
        <v>5</v>
      </c>
      <c r="G74" s="38" t="s">
        <v>68</v>
      </c>
      <c r="H74" s="39">
        <v>13800</v>
      </c>
      <c r="I74" s="39" t="str">
        <f t="shared" si="3"/>
        <v/>
      </c>
      <c r="J74" s="40">
        <v>3</v>
      </c>
    </row>
    <row r="75" spans="1:10" x14ac:dyDescent="0.3">
      <c r="A75" s="33" t="s">
        <v>153</v>
      </c>
      <c r="B75" s="35" t="s">
        <v>77</v>
      </c>
      <c r="C75" s="33" t="s">
        <v>116</v>
      </c>
      <c r="D75" s="33" t="s">
        <v>67</v>
      </c>
      <c r="E75" s="41">
        <v>39662</v>
      </c>
      <c r="F75" s="37">
        <f t="shared" ca="1" si="2"/>
        <v>8</v>
      </c>
      <c r="G75" s="38" t="s">
        <v>86</v>
      </c>
      <c r="H75" s="39">
        <v>38920</v>
      </c>
      <c r="I75" s="39">
        <f t="shared" si="3"/>
        <v>2000</v>
      </c>
      <c r="J75" s="40">
        <v>4</v>
      </c>
    </row>
    <row r="76" spans="1:10" x14ac:dyDescent="0.3">
      <c r="A76" s="33" t="s">
        <v>154</v>
      </c>
      <c r="B76" s="35" t="s">
        <v>62</v>
      </c>
      <c r="C76" s="33" t="s">
        <v>116</v>
      </c>
      <c r="D76" s="33" t="s">
        <v>64</v>
      </c>
      <c r="E76" s="41">
        <v>38954</v>
      </c>
      <c r="F76" s="37">
        <f t="shared" ca="1" si="2"/>
        <v>10</v>
      </c>
      <c r="G76" s="38" t="s">
        <v>65</v>
      </c>
      <c r="H76" s="39">
        <v>40920</v>
      </c>
      <c r="I76" s="39">
        <f t="shared" si="3"/>
        <v>2000</v>
      </c>
      <c r="J76" s="40">
        <v>4</v>
      </c>
    </row>
    <row r="77" spans="1:10" x14ac:dyDescent="0.3">
      <c r="A77" s="33" t="s">
        <v>155</v>
      </c>
      <c r="B77" s="35" t="s">
        <v>92</v>
      </c>
      <c r="C77" s="33" t="s">
        <v>116</v>
      </c>
      <c r="D77" s="33" t="s">
        <v>79</v>
      </c>
      <c r="E77" s="41">
        <v>36038</v>
      </c>
      <c r="F77" s="37">
        <f t="shared" ca="1" si="2"/>
        <v>18</v>
      </c>
      <c r="G77" s="38"/>
      <c r="H77" s="39">
        <v>30340</v>
      </c>
      <c r="I77" s="39" t="str">
        <f t="shared" si="3"/>
        <v/>
      </c>
      <c r="J77" s="40">
        <v>3</v>
      </c>
    </row>
    <row r="78" spans="1:10" x14ac:dyDescent="0.3">
      <c r="A78" s="33" t="s">
        <v>156</v>
      </c>
      <c r="B78" s="35" t="s">
        <v>62</v>
      </c>
      <c r="C78" s="33" t="s">
        <v>116</v>
      </c>
      <c r="D78" s="33" t="s">
        <v>72</v>
      </c>
      <c r="E78" s="41">
        <v>36059</v>
      </c>
      <c r="F78" s="37">
        <f t="shared" ca="1" si="2"/>
        <v>18</v>
      </c>
      <c r="G78" s="38"/>
      <c r="H78" s="39">
        <v>18500</v>
      </c>
      <c r="I78" s="39">
        <f t="shared" si="3"/>
        <v>2000</v>
      </c>
      <c r="J78" s="40">
        <v>5</v>
      </c>
    </row>
    <row r="79" spans="1:10" x14ac:dyDescent="0.3">
      <c r="A79" s="33" t="s">
        <v>157</v>
      </c>
      <c r="B79" s="35" t="s">
        <v>62</v>
      </c>
      <c r="C79" s="33" t="s">
        <v>116</v>
      </c>
      <c r="D79" s="33" t="s">
        <v>79</v>
      </c>
      <c r="E79" s="41">
        <v>38970</v>
      </c>
      <c r="F79" s="37">
        <f t="shared" ca="1" si="2"/>
        <v>10</v>
      </c>
      <c r="G79" s="38"/>
      <c r="H79" s="39">
        <v>83070</v>
      </c>
      <c r="I79" s="39" t="str">
        <f t="shared" si="3"/>
        <v/>
      </c>
      <c r="J79" s="40">
        <v>3</v>
      </c>
    </row>
    <row r="80" spans="1:10" x14ac:dyDescent="0.3">
      <c r="A80" s="33" t="s">
        <v>158</v>
      </c>
      <c r="B80" s="35" t="s">
        <v>82</v>
      </c>
      <c r="C80" s="33" t="s">
        <v>116</v>
      </c>
      <c r="D80" s="33" t="s">
        <v>64</v>
      </c>
      <c r="E80" s="41">
        <v>40085</v>
      </c>
      <c r="F80" s="37">
        <f t="shared" ca="1" si="2"/>
        <v>7</v>
      </c>
      <c r="G80" s="38" t="s">
        <v>65</v>
      </c>
      <c r="H80" s="39">
        <v>41490</v>
      </c>
      <c r="I80" s="39">
        <f t="shared" si="3"/>
        <v>2000</v>
      </c>
      <c r="J80" s="40">
        <v>5</v>
      </c>
    </row>
    <row r="81" spans="1:10" x14ac:dyDescent="0.3">
      <c r="A81" s="33" t="s">
        <v>159</v>
      </c>
      <c r="B81" s="35" t="s">
        <v>82</v>
      </c>
      <c r="C81" s="33" t="s">
        <v>116</v>
      </c>
      <c r="D81" s="33" t="s">
        <v>64</v>
      </c>
      <c r="E81" s="41">
        <v>40832</v>
      </c>
      <c r="F81" s="37">
        <f t="shared" ca="1" si="2"/>
        <v>5</v>
      </c>
      <c r="G81" s="38" t="s">
        <v>96</v>
      </c>
      <c r="H81" s="39">
        <v>85920</v>
      </c>
      <c r="I81" s="39">
        <f t="shared" si="3"/>
        <v>2000</v>
      </c>
      <c r="J81" s="40">
        <v>4</v>
      </c>
    </row>
    <row r="82" spans="1:10" x14ac:dyDescent="0.3">
      <c r="A82" s="33" t="s">
        <v>160</v>
      </c>
      <c r="B82" s="35" t="s">
        <v>77</v>
      </c>
      <c r="C82" s="33" t="s">
        <v>116</v>
      </c>
      <c r="D82" s="33" t="s">
        <v>64</v>
      </c>
      <c r="E82" s="41">
        <v>41200</v>
      </c>
      <c r="F82" s="37">
        <f t="shared" ca="1" si="2"/>
        <v>4</v>
      </c>
      <c r="G82" s="38" t="s">
        <v>96</v>
      </c>
      <c r="H82" s="39">
        <v>71670</v>
      </c>
      <c r="I82" s="39">
        <f t="shared" si="3"/>
        <v>2000</v>
      </c>
      <c r="J82" s="40">
        <v>4</v>
      </c>
    </row>
    <row r="83" spans="1:10" x14ac:dyDescent="0.3">
      <c r="A83" s="33" t="s">
        <v>161</v>
      </c>
      <c r="B83" s="35" t="s">
        <v>74</v>
      </c>
      <c r="C83" s="33" t="s">
        <v>116</v>
      </c>
      <c r="D83" s="33" t="s">
        <v>64</v>
      </c>
      <c r="E83" s="41">
        <v>39379</v>
      </c>
      <c r="F83" s="37">
        <f t="shared" ca="1" si="2"/>
        <v>9</v>
      </c>
      <c r="G83" s="38" t="s">
        <v>65</v>
      </c>
      <c r="H83" s="39">
        <v>67890</v>
      </c>
      <c r="I83" s="39">
        <f t="shared" si="3"/>
        <v>2000</v>
      </c>
      <c r="J83" s="40">
        <v>5</v>
      </c>
    </row>
    <row r="84" spans="1:10" x14ac:dyDescent="0.3">
      <c r="A84" s="33" t="s">
        <v>162</v>
      </c>
      <c r="B84" s="35" t="s">
        <v>62</v>
      </c>
      <c r="C84" s="33" t="s">
        <v>116</v>
      </c>
      <c r="D84" s="33" t="s">
        <v>79</v>
      </c>
      <c r="E84" s="41">
        <v>36087</v>
      </c>
      <c r="F84" s="37">
        <f t="shared" ca="1" si="2"/>
        <v>18</v>
      </c>
      <c r="G84" s="38"/>
      <c r="H84" s="39">
        <v>76930</v>
      </c>
      <c r="I84" s="39" t="str">
        <f t="shared" si="3"/>
        <v/>
      </c>
      <c r="J84" s="40">
        <v>1</v>
      </c>
    </row>
    <row r="85" spans="1:10" x14ac:dyDescent="0.3">
      <c r="A85" s="33" t="s">
        <v>163</v>
      </c>
      <c r="B85" s="35" t="s">
        <v>82</v>
      </c>
      <c r="C85" s="33" t="s">
        <v>116</v>
      </c>
      <c r="D85" s="33" t="s">
        <v>64</v>
      </c>
      <c r="E85" s="41">
        <v>37176</v>
      </c>
      <c r="F85" s="37">
        <f t="shared" ca="1" si="2"/>
        <v>15</v>
      </c>
      <c r="G85" s="38" t="s">
        <v>75</v>
      </c>
      <c r="H85" s="39">
        <v>62790</v>
      </c>
      <c r="I85" s="39" t="str">
        <f t="shared" si="3"/>
        <v/>
      </c>
      <c r="J85" s="40">
        <v>2</v>
      </c>
    </row>
    <row r="86" spans="1:10" x14ac:dyDescent="0.3">
      <c r="A86" s="33" t="s">
        <v>164</v>
      </c>
      <c r="B86" s="35" t="s">
        <v>77</v>
      </c>
      <c r="C86" s="33" t="s">
        <v>116</v>
      </c>
      <c r="D86" s="33" t="s">
        <v>79</v>
      </c>
      <c r="E86" s="41">
        <v>39765</v>
      </c>
      <c r="F86" s="37">
        <f t="shared" ca="1" si="2"/>
        <v>7</v>
      </c>
      <c r="G86" s="38"/>
      <c r="H86" s="39">
        <v>46670</v>
      </c>
      <c r="I86" s="39" t="str">
        <f t="shared" si="3"/>
        <v/>
      </c>
      <c r="J86" s="40">
        <v>3</v>
      </c>
    </row>
    <row r="87" spans="1:10" x14ac:dyDescent="0.3">
      <c r="A87" s="33" t="s">
        <v>165</v>
      </c>
      <c r="B87" s="35" t="s">
        <v>62</v>
      </c>
      <c r="C87" s="33" t="s">
        <v>116</v>
      </c>
      <c r="D87" s="33" t="s">
        <v>79</v>
      </c>
      <c r="E87" s="41">
        <v>36470</v>
      </c>
      <c r="F87" s="37">
        <f t="shared" ca="1" si="2"/>
        <v>16</v>
      </c>
      <c r="G87" s="38"/>
      <c r="H87" s="39">
        <v>23560</v>
      </c>
      <c r="I87" s="39" t="str">
        <f t="shared" si="3"/>
        <v/>
      </c>
      <c r="J87" s="40">
        <v>3</v>
      </c>
    </row>
    <row r="88" spans="1:10" x14ac:dyDescent="0.3">
      <c r="A88" s="33" t="s">
        <v>166</v>
      </c>
      <c r="B88" s="35" t="s">
        <v>62</v>
      </c>
      <c r="C88" s="33" t="s">
        <v>116</v>
      </c>
      <c r="D88" s="33" t="s">
        <v>72</v>
      </c>
      <c r="E88" s="41">
        <v>36487</v>
      </c>
      <c r="F88" s="37">
        <f t="shared" ca="1" si="2"/>
        <v>16</v>
      </c>
      <c r="G88" s="38"/>
      <c r="H88" s="39">
        <v>33056</v>
      </c>
      <c r="I88" s="39">
        <f t="shared" si="3"/>
        <v>2000</v>
      </c>
      <c r="J88" s="40">
        <v>5</v>
      </c>
    </row>
    <row r="89" spans="1:10" x14ac:dyDescent="0.3">
      <c r="A89" s="33" t="s">
        <v>167</v>
      </c>
      <c r="B89" s="35" t="s">
        <v>62</v>
      </c>
      <c r="C89" s="33" t="s">
        <v>116</v>
      </c>
      <c r="D89" s="33" t="s">
        <v>79</v>
      </c>
      <c r="E89" s="41">
        <v>39040</v>
      </c>
      <c r="F89" s="37">
        <f t="shared" ca="1" si="2"/>
        <v>9</v>
      </c>
      <c r="G89" s="38"/>
      <c r="H89" s="39">
        <v>62150</v>
      </c>
      <c r="I89" s="39">
        <f t="shared" si="3"/>
        <v>2000</v>
      </c>
      <c r="J89" s="40">
        <v>4</v>
      </c>
    </row>
    <row r="90" spans="1:10" x14ac:dyDescent="0.3">
      <c r="A90" s="33" t="s">
        <v>168</v>
      </c>
      <c r="B90" s="35" t="s">
        <v>82</v>
      </c>
      <c r="C90" s="33" t="s">
        <v>116</v>
      </c>
      <c r="D90" s="33" t="s">
        <v>64</v>
      </c>
      <c r="E90" s="41">
        <v>40501</v>
      </c>
      <c r="F90" s="37">
        <f t="shared" ca="1" si="2"/>
        <v>5</v>
      </c>
      <c r="G90" s="38" t="s">
        <v>75</v>
      </c>
      <c r="H90" s="39">
        <v>77820</v>
      </c>
      <c r="I90" s="39" t="str">
        <f t="shared" si="3"/>
        <v/>
      </c>
      <c r="J90" s="40">
        <v>3</v>
      </c>
    </row>
    <row r="91" spans="1:10" x14ac:dyDescent="0.3">
      <c r="A91" s="33" t="s">
        <v>169</v>
      </c>
      <c r="B91" s="35" t="s">
        <v>82</v>
      </c>
      <c r="C91" s="33" t="s">
        <v>116</v>
      </c>
      <c r="D91" s="33" t="s">
        <v>79</v>
      </c>
      <c r="E91" s="41">
        <v>39803</v>
      </c>
      <c r="F91" s="37">
        <f t="shared" ca="1" si="2"/>
        <v>7</v>
      </c>
      <c r="G91" s="38"/>
      <c r="H91" s="39">
        <v>42940</v>
      </c>
      <c r="I91" s="39" t="str">
        <f t="shared" si="3"/>
        <v/>
      </c>
      <c r="J91" s="40">
        <v>1</v>
      </c>
    </row>
    <row r="92" spans="1:10" x14ac:dyDescent="0.3">
      <c r="A92" s="33" t="s">
        <v>170</v>
      </c>
      <c r="B92" s="35" t="s">
        <v>82</v>
      </c>
      <c r="C92" s="33" t="s">
        <v>116</v>
      </c>
      <c r="D92" s="33" t="s">
        <v>64</v>
      </c>
      <c r="E92" s="41">
        <v>40880</v>
      </c>
      <c r="F92" s="37">
        <f t="shared" ca="1" si="2"/>
        <v>4</v>
      </c>
      <c r="G92" s="38" t="s">
        <v>68</v>
      </c>
      <c r="H92" s="39">
        <v>61400</v>
      </c>
      <c r="I92" s="39">
        <f t="shared" si="3"/>
        <v>2000</v>
      </c>
      <c r="J92" s="40">
        <v>5</v>
      </c>
    </row>
    <row r="93" spans="1:10" x14ac:dyDescent="0.3">
      <c r="A93" s="33" t="s">
        <v>171</v>
      </c>
      <c r="B93" s="35" t="s">
        <v>77</v>
      </c>
      <c r="C93" s="33" t="s">
        <v>116</v>
      </c>
      <c r="D93" s="33" t="s">
        <v>64</v>
      </c>
      <c r="E93" s="41">
        <v>36506</v>
      </c>
      <c r="F93" s="37">
        <f t="shared" ca="1" si="2"/>
        <v>16</v>
      </c>
      <c r="G93" s="38" t="s">
        <v>96</v>
      </c>
      <c r="H93" s="39">
        <v>32100</v>
      </c>
      <c r="I93" s="39" t="str">
        <f t="shared" si="3"/>
        <v/>
      </c>
      <c r="J93" s="40">
        <v>1</v>
      </c>
    </row>
    <row r="94" spans="1:10" x14ac:dyDescent="0.3">
      <c r="A94" s="33" t="s">
        <v>172</v>
      </c>
      <c r="B94" s="35" t="s">
        <v>82</v>
      </c>
      <c r="C94" s="33" t="s">
        <v>116</v>
      </c>
      <c r="D94" s="33" t="s">
        <v>64</v>
      </c>
      <c r="E94" s="41">
        <v>37241</v>
      </c>
      <c r="F94" s="37">
        <f t="shared" ca="1" si="2"/>
        <v>14</v>
      </c>
      <c r="G94" s="38" t="s">
        <v>65</v>
      </c>
      <c r="H94" s="39">
        <v>71950</v>
      </c>
      <c r="I94" s="39">
        <f t="shared" si="3"/>
        <v>2000</v>
      </c>
      <c r="J94" s="40">
        <v>5</v>
      </c>
    </row>
    <row r="95" spans="1:10" x14ac:dyDescent="0.3">
      <c r="A95" s="33" t="s">
        <v>173</v>
      </c>
      <c r="B95" s="35" t="s">
        <v>62</v>
      </c>
      <c r="C95" s="33" t="s">
        <v>116</v>
      </c>
      <c r="D95" s="33" t="s">
        <v>64</v>
      </c>
      <c r="E95" s="41">
        <v>37960</v>
      </c>
      <c r="F95" s="37">
        <f t="shared" ca="1" si="2"/>
        <v>12</v>
      </c>
      <c r="G95" s="38" t="s">
        <v>65</v>
      </c>
      <c r="H95" s="39">
        <v>66890</v>
      </c>
      <c r="I95" s="39">
        <f t="shared" si="3"/>
        <v>2000</v>
      </c>
      <c r="J95" s="40">
        <v>5</v>
      </c>
    </row>
    <row r="96" spans="1:10" x14ac:dyDescent="0.3">
      <c r="A96" s="33" t="s">
        <v>174</v>
      </c>
      <c r="B96" s="35" t="s">
        <v>74</v>
      </c>
      <c r="C96" s="33" t="s">
        <v>116</v>
      </c>
      <c r="D96" s="33" t="s">
        <v>67</v>
      </c>
      <c r="E96" s="41">
        <v>39802</v>
      </c>
      <c r="F96" s="37">
        <f t="shared" ca="1" si="2"/>
        <v>7</v>
      </c>
      <c r="G96" s="38" t="s">
        <v>86</v>
      </c>
      <c r="H96" s="39">
        <v>22535</v>
      </c>
      <c r="I96" s="39" t="str">
        <f t="shared" si="3"/>
        <v/>
      </c>
      <c r="J96" s="40">
        <v>3</v>
      </c>
    </row>
    <row r="97" spans="1:10" x14ac:dyDescent="0.3">
      <c r="A97" s="33" t="s">
        <v>175</v>
      </c>
      <c r="B97" s="35" t="s">
        <v>82</v>
      </c>
      <c r="C97" s="33" t="s">
        <v>176</v>
      </c>
      <c r="D97" s="33" t="s">
        <v>64</v>
      </c>
      <c r="E97" s="41">
        <v>39492</v>
      </c>
      <c r="F97" s="37">
        <f t="shared" ca="1" si="2"/>
        <v>8</v>
      </c>
      <c r="G97" s="38" t="s">
        <v>65</v>
      </c>
      <c r="H97" s="39">
        <v>36630</v>
      </c>
      <c r="I97" s="39">
        <f t="shared" si="3"/>
        <v>2000</v>
      </c>
      <c r="J97" s="40">
        <v>4</v>
      </c>
    </row>
    <row r="98" spans="1:10" x14ac:dyDescent="0.3">
      <c r="A98" s="33" t="s">
        <v>177</v>
      </c>
      <c r="B98" s="35" t="s">
        <v>77</v>
      </c>
      <c r="C98" s="33" t="s">
        <v>176</v>
      </c>
      <c r="D98" s="33" t="s">
        <v>79</v>
      </c>
      <c r="E98" s="41">
        <v>38755</v>
      </c>
      <c r="F98" s="37">
        <f t="shared" ca="1" si="2"/>
        <v>10</v>
      </c>
      <c r="G98" s="38"/>
      <c r="H98" s="39">
        <v>78860</v>
      </c>
      <c r="I98" s="39" t="str">
        <f t="shared" si="3"/>
        <v/>
      </c>
      <c r="J98" s="40">
        <v>2</v>
      </c>
    </row>
    <row r="99" spans="1:10" x14ac:dyDescent="0.3">
      <c r="A99" s="33" t="s">
        <v>178</v>
      </c>
      <c r="B99" s="35" t="s">
        <v>82</v>
      </c>
      <c r="C99" s="33" t="s">
        <v>176</v>
      </c>
      <c r="D99" s="33" t="s">
        <v>79</v>
      </c>
      <c r="E99" s="41">
        <v>39529</v>
      </c>
      <c r="F99" s="37">
        <f t="shared" ca="1" si="2"/>
        <v>8</v>
      </c>
      <c r="G99" s="38"/>
      <c r="H99" s="39">
        <v>35620</v>
      </c>
      <c r="I99" s="39">
        <f t="shared" si="3"/>
        <v>2000</v>
      </c>
      <c r="J99" s="40">
        <v>4</v>
      </c>
    </row>
    <row r="100" spans="1:10" x14ac:dyDescent="0.3">
      <c r="A100" s="33" t="s">
        <v>179</v>
      </c>
      <c r="B100" s="35" t="s">
        <v>77</v>
      </c>
      <c r="C100" s="33" t="s">
        <v>176</v>
      </c>
      <c r="D100" s="33" t="s">
        <v>79</v>
      </c>
      <c r="E100" s="42">
        <v>40253</v>
      </c>
      <c r="F100" s="37">
        <f t="shared" ca="1" si="2"/>
        <v>6</v>
      </c>
      <c r="G100" s="38"/>
      <c r="H100" s="39">
        <v>59350</v>
      </c>
      <c r="I100" s="39">
        <f t="shared" si="3"/>
        <v>2000</v>
      </c>
      <c r="J100" s="40">
        <v>5</v>
      </c>
    </row>
    <row r="101" spans="1:10" x14ac:dyDescent="0.3">
      <c r="A101" s="33" t="s">
        <v>180</v>
      </c>
      <c r="B101" s="35" t="s">
        <v>77</v>
      </c>
      <c r="C101" s="33" t="s">
        <v>176</v>
      </c>
      <c r="D101" s="33" t="s">
        <v>64</v>
      </c>
      <c r="E101" s="41">
        <v>39923</v>
      </c>
      <c r="F101" s="37">
        <f t="shared" ca="1" si="2"/>
        <v>7</v>
      </c>
      <c r="G101" s="38" t="s">
        <v>65</v>
      </c>
      <c r="H101" s="39">
        <v>76440</v>
      </c>
      <c r="I101" s="39" t="str">
        <f t="shared" si="3"/>
        <v/>
      </c>
      <c r="J101" s="40">
        <v>3</v>
      </c>
    </row>
    <row r="102" spans="1:10" x14ac:dyDescent="0.3">
      <c r="A102" s="33" t="s">
        <v>181</v>
      </c>
      <c r="B102" s="35" t="s">
        <v>77</v>
      </c>
      <c r="C102" s="33" t="s">
        <v>176</v>
      </c>
      <c r="D102" s="33" t="s">
        <v>64</v>
      </c>
      <c r="E102" s="41">
        <v>37883</v>
      </c>
      <c r="F102" s="37">
        <f t="shared" ca="1" si="2"/>
        <v>13</v>
      </c>
      <c r="G102" s="38" t="s">
        <v>65</v>
      </c>
      <c r="H102" s="39">
        <v>86530</v>
      </c>
      <c r="I102" s="39" t="str">
        <f t="shared" si="3"/>
        <v/>
      </c>
      <c r="J102" s="40">
        <v>1</v>
      </c>
    </row>
    <row r="103" spans="1:10" x14ac:dyDescent="0.3">
      <c r="A103" s="33" t="s">
        <v>182</v>
      </c>
      <c r="B103" s="35" t="s">
        <v>92</v>
      </c>
      <c r="C103" s="33" t="s">
        <v>176</v>
      </c>
      <c r="D103" s="33" t="s">
        <v>64</v>
      </c>
      <c r="E103" s="41">
        <v>39388</v>
      </c>
      <c r="F103" s="37">
        <f t="shared" ca="1" si="2"/>
        <v>8</v>
      </c>
      <c r="G103" s="38" t="s">
        <v>65</v>
      </c>
      <c r="H103" s="39">
        <v>71120</v>
      </c>
      <c r="I103" s="39">
        <f t="shared" si="3"/>
        <v>2000</v>
      </c>
      <c r="J103" s="40">
        <v>4</v>
      </c>
    </row>
    <row r="104" spans="1:10" x14ac:dyDescent="0.3">
      <c r="A104" s="33" t="s">
        <v>183</v>
      </c>
      <c r="B104" s="35" t="s">
        <v>71</v>
      </c>
      <c r="C104" s="33" t="s">
        <v>176</v>
      </c>
      <c r="D104" s="33" t="s">
        <v>67</v>
      </c>
      <c r="E104" s="42">
        <v>40505</v>
      </c>
      <c r="F104" s="37">
        <f t="shared" ca="1" si="2"/>
        <v>5</v>
      </c>
      <c r="G104" s="38" t="s">
        <v>96</v>
      </c>
      <c r="H104" s="39">
        <v>46230</v>
      </c>
      <c r="I104" s="39" t="str">
        <f t="shared" si="3"/>
        <v/>
      </c>
      <c r="J104" s="40">
        <v>2</v>
      </c>
    </row>
    <row r="105" spans="1:10" x14ac:dyDescent="0.3">
      <c r="A105" s="33" t="s">
        <v>184</v>
      </c>
      <c r="B105" s="35" t="s">
        <v>82</v>
      </c>
      <c r="C105" s="33" t="s">
        <v>185</v>
      </c>
      <c r="D105" s="33" t="s">
        <v>64</v>
      </c>
      <c r="E105" s="41">
        <v>38736</v>
      </c>
      <c r="F105" s="37">
        <f t="shared" ca="1" si="2"/>
        <v>10</v>
      </c>
      <c r="G105" s="38" t="s">
        <v>96</v>
      </c>
      <c r="H105" s="39">
        <v>22920</v>
      </c>
      <c r="I105" s="39" t="str">
        <f t="shared" si="3"/>
        <v/>
      </c>
      <c r="J105" s="40">
        <v>3</v>
      </c>
    </row>
    <row r="106" spans="1:10" x14ac:dyDescent="0.3">
      <c r="A106" s="33" t="s">
        <v>186</v>
      </c>
      <c r="B106" s="35" t="s">
        <v>92</v>
      </c>
      <c r="C106" s="33" t="s">
        <v>185</v>
      </c>
      <c r="D106" s="33" t="s">
        <v>64</v>
      </c>
      <c r="E106" s="41">
        <v>36182</v>
      </c>
      <c r="F106" s="37">
        <f t="shared" ca="1" si="2"/>
        <v>17</v>
      </c>
      <c r="G106" s="38" t="s">
        <v>96</v>
      </c>
      <c r="H106" s="39">
        <v>68300</v>
      </c>
      <c r="I106" s="39">
        <f t="shared" si="3"/>
        <v>2000</v>
      </c>
      <c r="J106" s="40">
        <v>5</v>
      </c>
    </row>
    <row r="107" spans="1:10" x14ac:dyDescent="0.3">
      <c r="A107" s="33" t="s">
        <v>187</v>
      </c>
      <c r="B107" s="35" t="s">
        <v>77</v>
      </c>
      <c r="C107" s="33" t="s">
        <v>185</v>
      </c>
      <c r="D107" s="33" t="s">
        <v>67</v>
      </c>
      <c r="E107" s="41">
        <v>40572</v>
      </c>
      <c r="F107" s="37">
        <f t="shared" ca="1" si="2"/>
        <v>5</v>
      </c>
      <c r="G107" s="38" t="s">
        <v>96</v>
      </c>
      <c r="H107" s="39">
        <v>10520</v>
      </c>
      <c r="I107" s="39">
        <f t="shared" si="3"/>
        <v>2000</v>
      </c>
      <c r="J107" s="40">
        <v>4</v>
      </c>
    </row>
    <row r="108" spans="1:10" x14ac:dyDescent="0.3">
      <c r="A108" s="33" t="s">
        <v>188</v>
      </c>
      <c r="B108" s="35" t="s">
        <v>74</v>
      </c>
      <c r="C108" s="33" t="s">
        <v>185</v>
      </c>
      <c r="D108" s="33" t="s">
        <v>64</v>
      </c>
      <c r="E108" s="41">
        <v>38801</v>
      </c>
      <c r="F108" s="37">
        <f t="shared" ca="1" si="2"/>
        <v>10</v>
      </c>
      <c r="G108" s="38" t="s">
        <v>75</v>
      </c>
      <c r="H108" s="39">
        <v>26510</v>
      </c>
      <c r="I108" s="39" t="str">
        <f t="shared" si="3"/>
        <v/>
      </c>
      <c r="J108" s="40">
        <v>1</v>
      </c>
    </row>
    <row r="109" spans="1:10" x14ac:dyDescent="0.3">
      <c r="A109" s="33" t="s">
        <v>189</v>
      </c>
      <c r="B109" s="35" t="s">
        <v>82</v>
      </c>
      <c r="C109" s="33" t="s">
        <v>185</v>
      </c>
      <c r="D109" s="33" t="s">
        <v>64</v>
      </c>
      <c r="E109" s="41">
        <v>36249</v>
      </c>
      <c r="F109" s="37">
        <f t="shared" ca="1" si="2"/>
        <v>17</v>
      </c>
      <c r="G109" s="38" t="s">
        <v>65</v>
      </c>
      <c r="H109" s="39">
        <v>49860</v>
      </c>
      <c r="I109" s="39" t="str">
        <f t="shared" si="3"/>
        <v/>
      </c>
      <c r="J109" s="40">
        <v>2</v>
      </c>
    </row>
    <row r="110" spans="1:10" x14ac:dyDescent="0.3">
      <c r="A110" s="33" t="s">
        <v>190</v>
      </c>
      <c r="B110" s="35" t="s">
        <v>77</v>
      </c>
      <c r="C110" s="33" t="s">
        <v>185</v>
      </c>
      <c r="D110" s="33" t="s">
        <v>64</v>
      </c>
      <c r="E110" s="41">
        <v>39147</v>
      </c>
      <c r="F110" s="37">
        <f t="shared" ca="1" si="2"/>
        <v>9</v>
      </c>
      <c r="G110" s="38" t="s">
        <v>96</v>
      </c>
      <c r="H110" s="39">
        <v>43680</v>
      </c>
      <c r="I110" s="39">
        <f t="shared" si="3"/>
        <v>2000</v>
      </c>
      <c r="J110" s="40">
        <v>5</v>
      </c>
    </row>
    <row r="111" spans="1:10" x14ac:dyDescent="0.3">
      <c r="A111" s="33" t="s">
        <v>191</v>
      </c>
      <c r="B111" s="35" t="s">
        <v>82</v>
      </c>
      <c r="C111" s="33" t="s">
        <v>185</v>
      </c>
      <c r="D111" s="33" t="s">
        <v>72</v>
      </c>
      <c r="E111" s="42">
        <v>40313</v>
      </c>
      <c r="F111" s="37">
        <f t="shared" ca="1" si="2"/>
        <v>6</v>
      </c>
      <c r="G111" s="38"/>
      <c r="H111" s="39">
        <v>27484</v>
      </c>
      <c r="I111" s="39">
        <f t="shared" si="3"/>
        <v>2000</v>
      </c>
      <c r="J111" s="40">
        <v>4</v>
      </c>
    </row>
    <row r="112" spans="1:10" x14ac:dyDescent="0.3">
      <c r="A112" s="33" t="s">
        <v>192</v>
      </c>
      <c r="B112" s="35" t="s">
        <v>77</v>
      </c>
      <c r="C112" s="33" t="s">
        <v>185</v>
      </c>
      <c r="D112" s="33" t="s">
        <v>64</v>
      </c>
      <c r="E112" s="41">
        <v>39646</v>
      </c>
      <c r="F112" s="37">
        <f t="shared" ca="1" si="2"/>
        <v>8</v>
      </c>
      <c r="G112" s="38" t="s">
        <v>96</v>
      </c>
      <c r="H112" s="39">
        <v>69060</v>
      </c>
      <c r="I112" s="39" t="str">
        <f t="shared" si="3"/>
        <v/>
      </c>
      <c r="J112" s="40">
        <v>1</v>
      </c>
    </row>
    <row r="113" spans="1:10" x14ac:dyDescent="0.3">
      <c r="A113" s="33" t="s">
        <v>193</v>
      </c>
      <c r="B113" s="35" t="s">
        <v>82</v>
      </c>
      <c r="C113" s="33" t="s">
        <v>185</v>
      </c>
      <c r="D113" s="33" t="s">
        <v>67</v>
      </c>
      <c r="E113" s="42">
        <v>40516</v>
      </c>
      <c r="F113" s="37">
        <f t="shared" ca="1" si="2"/>
        <v>5</v>
      </c>
      <c r="G113" s="38" t="s">
        <v>96</v>
      </c>
      <c r="H113" s="39">
        <v>28625</v>
      </c>
      <c r="I113" s="39" t="str">
        <f t="shared" si="3"/>
        <v/>
      </c>
      <c r="J113" s="40">
        <v>1</v>
      </c>
    </row>
    <row r="114" spans="1:10" x14ac:dyDescent="0.3">
      <c r="A114" s="33" t="s">
        <v>194</v>
      </c>
      <c r="B114" s="35" t="s">
        <v>71</v>
      </c>
      <c r="C114" s="33" t="s">
        <v>195</v>
      </c>
      <c r="D114" s="33" t="s">
        <v>79</v>
      </c>
      <c r="E114" s="41">
        <v>40550</v>
      </c>
      <c r="F114" s="37">
        <f t="shared" ca="1" si="2"/>
        <v>5</v>
      </c>
      <c r="G114" s="38"/>
      <c r="H114" s="39">
        <v>80050</v>
      </c>
      <c r="I114" s="39" t="str">
        <f t="shared" si="3"/>
        <v/>
      </c>
      <c r="J114" s="40">
        <v>2</v>
      </c>
    </row>
    <row r="115" spans="1:10" x14ac:dyDescent="0.3">
      <c r="A115" s="33" t="s">
        <v>196</v>
      </c>
      <c r="B115" s="35" t="s">
        <v>82</v>
      </c>
      <c r="C115" s="33" t="s">
        <v>195</v>
      </c>
      <c r="D115" s="33" t="s">
        <v>64</v>
      </c>
      <c r="E115" s="41">
        <v>40918</v>
      </c>
      <c r="F115" s="37">
        <f t="shared" ca="1" si="2"/>
        <v>4</v>
      </c>
      <c r="G115" s="38" t="s">
        <v>75</v>
      </c>
      <c r="H115" s="39">
        <v>82500</v>
      </c>
      <c r="I115" s="39">
        <f t="shared" si="3"/>
        <v>2000</v>
      </c>
      <c r="J115" s="40">
        <v>5</v>
      </c>
    </row>
    <row r="116" spans="1:10" x14ac:dyDescent="0.3">
      <c r="A116" s="33" t="s">
        <v>197</v>
      </c>
      <c r="B116" s="35" t="s">
        <v>77</v>
      </c>
      <c r="C116" s="33" t="s">
        <v>195</v>
      </c>
      <c r="D116" s="33" t="s">
        <v>67</v>
      </c>
      <c r="E116" s="41">
        <v>39107</v>
      </c>
      <c r="F116" s="37">
        <f t="shared" ca="1" si="2"/>
        <v>9</v>
      </c>
      <c r="G116" s="38" t="s">
        <v>86</v>
      </c>
      <c r="H116" s="39">
        <v>18655</v>
      </c>
      <c r="I116" s="39">
        <f t="shared" si="3"/>
        <v>2000</v>
      </c>
      <c r="J116" s="40">
        <v>4</v>
      </c>
    </row>
    <row r="117" spans="1:10" x14ac:dyDescent="0.3">
      <c r="A117" s="33" t="s">
        <v>198</v>
      </c>
      <c r="B117" s="35" t="s">
        <v>71</v>
      </c>
      <c r="C117" s="33" t="s">
        <v>195</v>
      </c>
      <c r="D117" s="33" t="s">
        <v>79</v>
      </c>
      <c r="E117" s="41">
        <v>36176</v>
      </c>
      <c r="F117" s="37">
        <f t="shared" ca="1" si="2"/>
        <v>17</v>
      </c>
      <c r="G117" s="38"/>
      <c r="H117" s="39">
        <v>32940</v>
      </c>
      <c r="I117" s="39">
        <f t="shared" si="3"/>
        <v>2000</v>
      </c>
      <c r="J117" s="40">
        <v>5</v>
      </c>
    </row>
    <row r="118" spans="1:10" x14ac:dyDescent="0.3">
      <c r="A118" s="33" t="s">
        <v>199</v>
      </c>
      <c r="B118" s="35" t="s">
        <v>74</v>
      </c>
      <c r="C118" s="33" t="s">
        <v>195</v>
      </c>
      <c r="D118" s="33" t="s">
        <v>64</v>
      </c>
      <c r="E118" s="41">
        <v>38774</v>
      </c>
      <c r="F118" s="37">
        <f t="shared" ca="1" si="2"/>
        <v>10</v>
      </c>
      <c r="G118" s="38" t="s">
        <v>65</v>
      </c>
      <c r="H118" s="39">
        <v>80120</v>
      </c>
      <c r="I118" s="39">
        <f t="shared" si="3"/>
        <v>2000</v>
      </c>
      <c r="J118" s="40">
        <v>4</v>
      </c>
    </row>
    <row r="119" spans="1:10" x14ac:dyDescent="0.3">
      <c r="A119" s="33" t="s">
        <v>200</v>
      </c>
      <c r="B119" s="35" t="s">
        <v>92</v>
      </c>
      <c r="C119" s="33" t="s">
        <v>195</v>
      </c>
      <c r="D119" s="33" t="s">
        <v>79</v>
      </c>
      <c r="E119" s="41">
        <v>37667</v>
      </c>
      <c r="F119" s="37">
        <f t="shared" ca="1" si="2"/>
        <v>13</v>
      </c>
      <c r="G119" s="38"/>
      <c r="H119" s="39">
        <v>73390</v>
      </c>
      <c r="I119" s="39" t="str">
        <f t="shared" si="3"/>
        <v/>
      </c>
      <c r="J119" s="40">
        <v>2</v>
      </c>
    </row>
    <row r="120" spans="1:10" x14ac:dyDescent="0.3">
      <c r="A120" s="33" t="s">
        <v>201</v>
      </c>
      <c r="B120" s="35" t="s">
        <v>62</v>
      </c>
      <c r="C120" s="33" t="s">
        <v>195</v>
      </c>
      <c r="D120" s="33" t="s">
        <v>79</v>
      </c>
      <c r="E120" s="41">
        <v>40263</v>
      </c>
      <c r="F120" s="37">
        <f t="shared" ca="1" si="2"/>
        <v>6</v>
      </c>
      <c r="G120" s="38"/>
      <c r="H120" s="39">
        <v>35260</v>
      </c>
      <c r="I120" s="39" t="str">
        <f t="shared" si="3"/>
        <v/>
      </c>
      <c r="J120" s="40">
        <v>2</v>
      </c>
    </row>
    <row r="121" spans="1:10" x14ac:dyDescent="0.3">
      <c r="A121" s="33" t="s">
        <v>202</v>
      </c>
      <c r="B121" s="35" t="s">
        <v>77</v>
      </c>
      <c r="C121" s="33" t="s">
        <v>195</v>
      </c>
      <c r="D121" s="33" t="s">
        <v>64</v>
      </c>
      <c r="E121" s="41">
        <v>36269</v>
      </c>
      <c r="F121" s="37">
        <f t="shared" ca="1" si="2"/>
        <v>17</v>
      </c>
      <c r="G121" s="38" t="s">
        <v>96</v>
      </c>
      <c r="H121" s="39">
        <v>61330</v>
      </c>
      <c r="I121" s="39" t="str">
        <f t="shared" si="3"/>
        <v/>
      </c>
      <c r="J121" s="40">
        <v>1</v>
      </c>
    </row>
    <row r="122" spans="1:10" x14ac:dyDescent="0.3">
      <c r="A122" s="33" t="s">
        <v>203</v>
      </c>
      <c r="B122" s="35" t="s">
        <v>82</v>
      </c>
      <c r="C122" s="33" t="s">
        <v>195</v>
      </c>
      <c r="D122" s="33" t="s">
        <v>79</v>
      </c>
      <c r="E122" s="41">
        <v>35959</v>
      </c>
      <c r="F122" s="37">
        <f t="shared" ca="1" si="2"/>
        <v>18</v>
      </c>
      <c r="G122" s="38"/>
      <c r="H122" s="39">
        <v>64470</v>
      </c>
      <c r="I122" s="39" t="str">
        <f t="shared" si="3"/>
        <v/>
      </c>
      <c r="J122" s="40">
        <v>3</v>
      </c>
    </row>
    <row r="123" spans="1:10" x14ac:dyDescent="0.3">
      <c r="A123" s="33" t="s">
        <v>204</v>
      </c>
      <c r="B123" s="35" t="s">
        <v>62</v>
      </c>
      <c r="C123" s="33" t="s">
        <v>195</v>
      </c>
      <c r="D123" s="33" t="s">
        <v>64</v>
      </c>
      <c r="E123" s="41">
        <v>40752</v>
      </c>
      <c r="F123" s="37">
        <f t="shared" ca="1" si="2"/>
        <v>5</v>
      </c>
      <c r="G123" s="38" t="s">
        <v>96</v>
      </c>
      <c r="H123" s="39">
        <v>37620</v>
      </c>
      <c r="I123" s="39">
        <f t="shared" si="3"/>
        <v>2000</v>
      </c>
      <c r="J123" s="40">
        <v>5</v>
      </c>
    </row>
    <row r="124" spans="1:10" x14ac:dyDescent="0.3">
      <c r="A124" s="33" t="s">
        <v>205</v>
      </c>
      <c r="B124" s="35" t="s">
        <v>74</v>
      </c>
      <c r="C124" s="33" t="s">
        <v>195</v>
      </c>
      <c r="D124" s="33" t="s">
        <v>79</v>
      </c>
      <c r="E124" s="41">
        <v>36342</v>
      </c>
      <c r="F124" s="37">
        <f t="shared" ca="1" si="2"/>
        <v>17</v>
      </c>
      <c r="G124" s="38"/>
      <c r="H124" s="39">
        <v>86970</v>
      </c>
      <c r="I124" s="39">
        <f t="shared" si="3"/>
        <v>2000</v>
      </c>
      <c r="J124" s="40">
        <v>4</v>
      </c>
    </row>
    <row r="125" spans="1:10" x14ac:dyDescent="0.3">
      <c r="A125" s="33" t="s">
        <v>206</v>
      </c>
      <c r="B125" s="35" t="s">
        <v>82</v>
      </c>
      <c r="C125" s="33" t="s">
        <v>195</v>
      </c>
      <c r="D125" s="33" t="s">
        <v>67</v>
      </c>
      <c r="E125" s="41">
        <v>36357</v>
      </c>
      <c r="F125" s="37">
        <f t="shared" ca="1" si="2"/>
        <v>17</v>
      </c>
      <c r="G125" s="38" t="s">
        <v>86</v>
      </c>
      <c r="H125" s="39">
        <v>42905</v>
      </c>
      <c r="I125" s="39" t="str">
        <f t="shared" si="3"/>
        <v/>
      </c>
      <c r="J125" s="40">
        <v>1</v>
      </c>
    </row>
    <row r="126" spans="1:10" x14ac:dyDescent="0.3">
      <c r="A126" s="33" t="s">
        <v>207</v>
      </c>
      <c r="B126" s="35" t="s">
        <v>77</v>
      </c>
      <c r="C126" s="33" t="s">
        <v>195</v>
      </c>
      <c r="D126" s="33" t="s">
        <v>64</v>
      </c>
      <c r="E126" s="41">
        <v>41128</v>
      </c>
      <c r="F126" s="37">
        <f t="shared" ca="1" si="2"/>
        <v>4</v>
      </c>
      <c r="G126" s="38" t="s">
        <v>96</v>
      </c>
      <c r="H126" s="39">
        <v>82760</v>
      </c>
      <c r="I126" s="39">
        <f t="shared" si="3"/>
        <v>2000</v>
      </c>
      <c r="J126" s="40">
        <v>4</v>
      </c>
    </row>
    <row r="127" spans="1:10" x14ac:dyDescent="0.3">
      <c r="A127" s="33" t="s">
        <v>208</v>
      </c>
      <c r="B127" s="35" t="s">
        <v>77</v>
      </c>
      <c r="C127" s="33" t="s">
        <v>195</v>
      </c>
      <c r="D127" s="33" t="s">
        <v>72</v>
      </c>
      <c r="E127" s="41">
        <v>38960</v>
      </c>
      <c r="F127" s="37">
        <f t="shared" ca="1" si="2"/>
        <v>10</v>
      </c>
      <c r="G127" s="38"/>
      <c r="H127" s="39">
        <v>12676</v>
      </c>
      <c r="I127" s="39" t="str">
        <f t="shared" si="3"/>
        <v/>
      </c>
      <c r="J127" s="40">
        <v>2</v>
      </c>
    </row>
    <row r="128" spans="1:10" x14ac:dyDescent="0.3">
      <c r="A128" s="33" t="s">
        <v>209</v>
      </c>
      <c r="B128" s="35" t="s">
        <v>82</v>
      </c>
      <c r="C128" s="33" t="s">
        <v>195</v>
      </c>
      <c r="D128" s="33" t="s">
        <v>64</v>
      </c>
      <c r="E128" s="41">
        <v>37113</v>
      </c>
      <c r="F128" s="37">
        <f t="shared" ca="1" si="2"/>
        <v>15</v>
      </c>
      <c r="G128" s="38" t="s">
        <v>75</v>
      </c>
      <c r="H128" s="39">
        <v>61150</v>
      </c>
      <c r="I128" s="39">
        <f t="shared" si="3"/>
        <v>2000</v>
      </c>
      <c r="J128" s="40">
        <v>4</v>
      </c>
    </row>
    <row r="129" spans="1:10" x14ac:dyDescent="0.3">
      <c r="A129" s="33" t="s">
        <v>210</v>
      </c>
      <c r="B129" s="35" t="s">
        <v>82</v>
      </c>
      <c r="C129" s="33" t="s">
        <v>195</v>
      </c>
      <c r="D129" s="33" t="s">
        <v>64</v>
      </c>
      <c r="E129" s="41">
        <v>36077</v>
      </c>
      <c r="F129" s="37">
        <f t="shared" ca="1" si="2"/>
        <v>18</v>
      </c>
      <c r="G129" s="38" t="s">
        <v>96</v>
      </c>
      <c r="H129" s="39">
        <v>50110</v>
      </c>
      <c r="I129" s="39" t="str">
        <f t="shared" si="3"/>
        <v/>
      </c>
      <c r="J129" s="40">
        <v>1</v>
      </c>
    </row>
    <row r="130" spans="1:10" x14ac:dyDescent="0.3">
      <c r="A130" s="33" t="s">
        <v>211</v>
      </c>
      <c r="B130" s="35" t="s">
        <v>77</v>
      </c>
      <c r="C130" s="33" t="s">
        <v>195</v>
      </c>
      <c r="D130" s="33" t="s">
        <v>72</v>
      </c>
      <c r="E130" s="41">
        <v>39758</v>
      </c>
      <c r="F130" s="37">
        <f t="shared" ref="F130:F193" ca="1" si="4">DATEDIF(E130,TODAY(),"Y")</f>
        <v>7</v>
      </c>
      <c r="G130" s="38"/>
      <c r="H130" s="39">
        <v>14712</v>
      </c>
      <c r="I130" s="39">
        <f t="shared" si="3"/>
        <v>2000</v>
      </c>
      <c r="J130" s="40">
        <v>5</v>
      </c>
    </row>
    <row r="131" spans="1:10" x14ac:dyDescent="0.3">
      <c r="A131" s="33" t="s">
        <v>212</v>
      </c>
      <c r="B131" s="35" t="s">
        <v>82</v>
      </c>
      <c r="C131" s="33" t="s">
        <v>195</v>
      </c>
      <c r="D131" s="33" t="s">
        <v>79</v>
      </c>
      <c r="E131" s="41">
        <v>39024</v>
      </c>
      <c r="F131" s="37">
        <f t="shared" ca="1" si="4"/>
        <v>9</v>
      </c>
      <c r="G131" s="38"/>
      <c r="H131" s="39">
        <v>76020</v>
      </c>
      <c r="I131" s="39" t="str">
        <f t="shared" ref="I131:I194" si="5">IF(J131&gt;=4,2000,"")</f>
        <v/>
      </c>
      <c r="J131" s="40">
        <v>1</v>
      </c>
    </row>
    <row r="132" spans="1:10" x14ac:dyDescent="0.3">
      <c r="A132" s="33" t="s">
        <v>213</v>
      </c>
      <c r="B132" s="35" t="s">
        <v>74</v>
      </c>
      <c r="C132" s="33" t="s">
        <v>195</v>
      </c>
      <c r="D132" s="33" t="s">
        <v>64</v>
      </c>
      <c r="E132" s="41">
        <v>37612</v>
      </c>
      <c r="F132" s="37">
        <f t="shared" ca="1" si="4"/>
        <v>13</v>
      </c>
      <c r="G132" s="38" t="s">
        <v>75</v>
      </c>
      <c r="H132" s="39">
        <v>39740</v>
      </c>
      <c r="I132" s="39" t="str">
        <f t="shared" si="5"/>
        <v/>
      </c>
      <c r="J132" s="40">
        <v>1</v>
      </c>
    </row>
    <row r="133" spans="1:10" x14ac:dyDescent="0.3">
      <c r="A133" s="33" t="s">
        <v>214</v>
      </c>
      <c r="B133" s="35" t="s">
        <v>62</v>
      </c>
      <c r="C133" s="33" t="s">
        <v>215</v>
      </c>
      <c r="D133" s="33" t="s">
        <v>64</v>
      </c>
      <c r="E133" s="41">
        <v>36569</v>
      </c>
      <c r="F133" s="37">
        <f t="shared" ca="1" si="4"/>
        <v>16</v>
      </c>
      <c r="G133" s="38" t="s">
        <v>96</v>
      </c>
      <c r="H133" s="39">
        <v>75060</v>
      </c>
      <c r="I133" s="39">
        <f t="shared" si="5"/>
        <v>2000</v>
      </c>
      <c r="J133" s="40">
        <v>5</v>
      </c>
    </row>
    <row r="134" spans="1:10" x14ac:dyDescent="0.3">
      <c r="A134" s="33" t="s">
        <v>216</v>
      </c>
      <c r="B134" s="35" t="s">
        <v>77</v>
      </c>
      <c r="C134" s="33" t="s">
        <v>215</v>
      </c>
      <c r="D134" s="33" t="s">
        <v>79</v>
      </c>
      <c r="E134" s="41">
        <v>39623</v>
      </c>
      <c r="F134" s="37">
        <f t="shared" ca="1" si="4"/>
        <v>8</v>
      </c>
      <c r="G134" s="38"/>
      <c r="H134" s="39">
        <v>60060</v>
      </c>
      <c r="I134" s="39" t="str">
        <f t="shared" si="5"/>
        <v/>
      </c>
      <c r="J134" s="40">
        <v>2</v>
      </c>
    </row>
    <row r="135" spans="1:10" x14ac:dyDescent="0.3">
      <c r="A135" s="33" t="s">
        <v>217</v>
      </c>
      <c r="B135" s="35" t="s">
        <v>77</v>
      </c>
      <c r="C135" s="33" t="s">
        <v>215</v>
      </c>
      <c r="D135" s="33" t="s">
        <v>64</v>
      </c>
      <c r="E135" s="41">
        <v>39683</v>
      </c>
      <c r="F135" s="37">
        <f t="shared" ca="1" si="4"/>
        <v>8</v>
      </c>
      <c r="G135" s="38" t="s">
        <v>65</v>
      </c>
      <c r="H135" s="39">
        <v>47350</v>
      </c>
      <c r="I135" s="39">
        <f t="shared" si="5"/>
        <v>2000</v>
      </c>
      <c r="J135" s="40">
        <v>5</v>
      </c>
    </row>
    <row r="136" spans="1:10" x14ac:dyDescent="0.3">
      <c r="A136" s="33" t="s">
        <v>218</v>
      </c>
      <c r="B136" s="35" t="s">
        <v>62</v>
      </c>
      <c r="C136" s="33" t="s">
        <v>215</v>
      </c>
      <c r="D136" s="33" t="s">
        <v>64</v>
      </c>
      <c r="E136" s="42">
        <v>40400</v>
      </c>
      <c r="F136" s="37">
        <f t="shared" ca="1" si="4"/>
        <v>6</v>
      </c>
      <c r="G136" s="38" t="s">
        <v>96</v>
      </c>
      <c r="H136" s="39">
        <v>79150</v>
      </c>
      <c r="I136" s="39" t="str">
        <f t="shared" si="5"/>
        <v/>
      </c>
      <c r="J136" s="40">
        <v>2</v>
      </c>
    </row>
    <row r="137" spans="1:10" x14ac:dyDescent="0.3">
      <c r="A137" s="33" t="s">
        <v>219</v>
      </c>
      <c r="B137" s="35" t="s">
        <v>82</v>
      </c>
      <c r="C137" s="33" t="s">
        <v>215</v>
      </c>
      <c r="D137" s="33" t="s">
        <v>64</v>
      </c>
      <c r="E137" s="41">
        <v>40442</v>
      </c>
      <c r="F137" s="37">
        <f t="shared" ca="1" si="4"/>
        <v>6</v>
      </c>
      <c r="G137" s="38" t="s">
        <v>65</v>
      </c>
      <c r="H137" s="39">
        <v>66740</v>
      </c>
      <c r="I137" s="39" t="str">
        <f t="shared" si="5"/>
        <v/>
      </c>
      <c r="J137" s="40">
        <v>2</v>
      </c>
    </row>
    <row r="138" spans="1:10" x14ac:dyDescent="0.3">
      <c r="A138" s="33" t="s">
        <v>220</v>
      </c>
      <c r="B138" s="35" t="s">
        <v>77</v>
      </c>
      <c r="C138" s="33" t="s">
        <v>221</v>
      </c>
      <c r="D138" s="33" t="s">
        <v>67</v>
      </c>
      <c r="E138" s="41">
        <v>40184</v>
      </c>
      <c r="F138" s="37">
        <f t="shared" ca="1" si="4"/>
        <v>6</v>
      </c>
      <c r="G138" s="38" t="s">
        <v>86</v>
      </c>
      <c r="H138" s="39">
        <v>21220</v>
      </c>
      <c r="I138" s="39" t="str">
        <f t="shared" si="5"/>
        <v/>
      </c>
      <c r="J138" s="40">
        <v>3</v>
      </c>
    </row>
    <row r="139" spans="1:10" x14ac:dyDescent="0.3">
      <c r="A139" s="33" t="s">
        <v>222</v>
      </c>
      <c r="B139" s="35" t="s">
        <v>82</v>
      </c>
      <c r="C139" s="33" t="s">
        <v>221</v>
      </c>
      <c r="D139" s="33" t="s">
        <v>64</v>
      </c>
      <c r="E139" s="41">
        <v>40198</v>
      </c>
      <c r="F139" s="37">
        <f t="shared" ca="1" si="4"/>
        <v>6</v>
      </c>
      <c r="G139" s="38" t="s">
        <v>86</v>
      </c>
      <c r="H139" s="39">
        <v>49260</v>
      </c>
      <c r="I139" s="39" t="str">
        <f t="shared" si="5"/>
        <v/>
      </c>
      <c r="J139" s="40">
        <v>3</v>
      </c>
    </row>
    <row r="140" spans="1:10" x14ac:dyDescent="0.3">
      <c r="A140" s="33" t="s">
        <v>223</v>
      </c>
      <c r="B140" s="35" t="s">
        <v>77</v>
      </c>
      <c r="C140" s="33" t="s">
        <v>221</v>
      </c>
      <c r="D140" s="33" t="s">
        <v>79</v>
      </c>
      <c r="E140" s="41">
        <v>37641</v>
      </c>
      <c r="F140" s="37">
        <f t="shared" ca="1" si="4"/>
        <v>13</v>
      </c>
      <c r="G140" s="38"/>
      <c r="H140" s="39">
        <v>31970</v>
      </c>
      <c r="I140" s="39">
        <f t="shared" si="5"/>
        <v>2000</v>
      </c>
      <c r="J140" s="40">
        <v>5</v>
      </c>
    </row>
    <row r="141" spans="1:10" x14ac:dyDescent="0.3">
      <c r="A141" s="33" t="s">
        <v>224</v>
      </c>
      <c r="B141" s="35" t="s">
        <v>77</v>
      </c>
      <c r="C141" s="33" t="s">
        <v>221</v>
      </c>
      <c r="D141" s="33" t="s">
        <v>67</v>
      </c>
      <c r="E141" s="41">
        <v>39138</v>
      </c>
      <c r="F141" s="37">
        <f t="shared" ca="1" si="4"/>
        <v>9</v>
      </c>
      <c r="G141" s="38" t="s">
        <v>75</v>
      </c>
      <c r="H141" s="39">
        <v>15005</v>
      </c>
      <c r="I141" s="39">
        <f t="shared" si="5"/>
        <v>2000</v>
      </c>
      <c r="J141" s="40">
        <v>4</v>
      </c>
    </row>
    <row r="142" spans="1:10" x14ac:dyDescent="0.3">
      <c r="A142" s="33" t="s">
        <v>225</v>
      </c>
      <c r="B142" s="35" t="s">
        <v>82</v>
      </c>
      <c r="C142" s="33" t="s">
        <v>221</v>
      </c>
      <c r="D142" s="33" t="s">
        <v>64</v>
      </c>
      <c r="E142" s="41">
        <v>37288</v>
      </c>
      <c r="F142" s="37">
        <f t="shared" ca="1" si="4"/>
        <v>14</v>
      </c>
      <c r="G142" s="38" t="s">
        <v>65</v>
      </c>
      <c r="H142" s="39">
        <v>42480</v>
      </c>
      <c r="I142" s="39" t="str">
        <f t="shared" si="5"/>
        <v/>
      </c>
      <c r="J142" s="40">
        <v>3</v>
      </c>
    </row>
    <row r="143" spans="1:10" x14ac:dyDescent="0.3">
      <c r="A143" s="33" t="s">
        <v>226</v>
      </c>
      <c r="B143" s="35" t="s">
        <v>77</v>
      </c>
      <c r="C143" s="33" t="s">
        <v>221</v>
      </c>
      <c r="D143" s="33" t="s">
        <v>64</v>
      </c>
      <c r="E143" s="41">
        <v>38753</v>
      </c>
      <c r="F143" s="37">
        <f t="shared" ca="1" si="4"/>
        <v>10</v>
      </c>
      <c r="G143" s="38" t="s">
        <v>65</v>
      </c>
      <c r="H143" s="39">
        <v>22410</v>
      </c>
      <c r="I143" s="39">
        <f t="shared" si="5"/>
        <v>2000</v>
      </c>
      <c r="J143" s="40">
        <v>4</v>
      </c>
    </row>
    <row r="144" spans="1:10" x14ac:dyDescent="0.3">
      <c r="A144" s="33" t="s">
        <v>227</v>
      </c>
      <c r="B144" s="35" t="s">
        <v>82</v>
      </c>
      <c r="C144" s="33" t="s">
        <v>221</v>
      </c>
      <c r="D144" s="33" t="s">
        <v>79</v>
      </c>
      <c r="E144" s="42">
        <v>40236</v>
      </c>
      <c r="F144" s="37">
        <f t="shared" ca="1" si="4"/>
        <v>6</v>
      </c>
      <c r="G144" s="38"/>
      <c r="H144" s="39">
        <v>45830</v>
      </c>
      <c r="I144" s="39">
        <f t="shared" si="5"/>
        <v>2000</v>
      </c>
      <c r="J144" s="40">
        <v>4</v>
      </c>
    </row>
    <row r="145" spans="1:10" x14ac:dyDescent="0.3">
      <c r="A145" s="33" t="s">
        <v>228</v>
      </c>
      <c r="B145" s="35" t="s">
        <v>62</v>
      </c>
      <c r="C145" s="33" t="s">
        <v>221</v>
      </c>
      <c r="D145" s="33" t="s">
        <v>79</v>
      </c>
      <c r="E145" s="41">
        <v>39144</v>
      </c>
      <c r="F145" s="37">
        <f t="shared" ca="1" si="4"/>
        <v>9</v>
      </c>
      <c r="G145" s="38"/>
      <c r="H145" s="39">
        <v>45040</v>
      </c>
      <c r="I145" s="39">
        <f t="shared" si="5"/>
        <v>2000</v>
      </c>
      <c r="J145" s="40">
        <v>5</v>
      </c>
    </row>
    <row r="146" spans="1:10" x14ac:dyDescent="0.3">
      <c r="A146" s="33" t="s">
        <v>229</v>
      </c>
      <c r="B146" s="35" t="s">
        <v>82</v>
      </c>
      <c r="C146" s="33" t="s">
        <v>221</v>
      </c>
      <c r="D146" s="33" t="s">
        <v>79</v>
      </c>
      <c r="E146" s="41">
        <v>39154</v>
      </c>
      <c r="F146" s="37">
        <f t="shared" ca="1" si="4"/>
        <v>9</v>
      </c>
      <c r="G146" s="38"/>
      <c r="H146" s="39">
        <v>26360</v>
      </c>
      <c r="I146" s="39">
        <f t="shared" si="5"/>
        <v>2000</v>
      </c>
      <c r="J146" s="40">
        <v>4</v>
      </c>
    </row>
    <row r="147" spans="1:10" x14ac:dyDescent="0.3">
      <c r="A147" s="33" t="s">
        <v>230</v>
      </c>
      <c r="B147" s="35" t="s">
        <v>77</v>
      </c>
      <c r="C147" s="33" t="s">
        <v>221</v>
      </c>
      <c r="D147" s="33" t="s">
        <v>64</v>
      </c>
      <c r="E147" s="41">
        <v>38788</v>
      </c>
      <c r="F147" s="37">
        <f t="shared" ca="1" si="4"/>
        <v>10</v>
      </c>
      <c r="G147" s="38" t="s">
        <v>96</v>
      </c>
      <c r="H147" s="39">
        <v>37750</v>
      </c>
      <c r="I147" s="39">
        <f t="shared" si="5"/>
        <v>2000</v>
      </c>
      <c r="J147" s="40">
        <v>5</v>
      </c>
    </row>
    <row r="148" spans="1:10" x14ac:dyDescent="0.3">
      <c r="A148" s="33" t="s">
        <v>231</v>
      </c>
      <c r="B148" s="35" t="s">
        <v>82</v>
      </c>
      <c r="C148" s="33" t="s">
        <v>221</v>
      </c>
      <c r="D148" s="33" t="s">
        <v>72</v>
      </c>
      <c r="E148" s="41">
        <v>39893</v>
      </c>
      <c r="F148" s="37">
        <f t="shared" ca="1" si="4"/>
        <v>7</v>
      </c>
      <c r="G148" s="38"/>
      <c r="H148" s="39">
        <v>15744</v>
      </c>
      <c r="I148" s="39" t="str">
        <f t="shared" si="5"/>
        <v/>
      </c>
      <c r="J148" s="40">
        <v>3</v>
      </c>
    </row>
    <row r="149" spans="1:10" x14ac:dyDescent="0.3">
      <c r="A149" s="33" t="s">
        <v>232</v>
      </c>
      <c r="B149" s="35" t="s">
        <v>74</v>
      </c>
      <c r="C149" s="33" t="s">
        <v>221</v>
      </c>
      <c r="D149" s="33" t="s">
        <v>79</v>
      </c>
      <c r="E149" s="41">
        <v>40259</v>
      </c>
      <c r="F149" s="37">
        <f t="shared" ca="1" si="4"/>
        <v>6</v>
      </c>
      <c r="G149" s="38"/>
      <c r="H149" s="39">
        <v>45710</v>
      </c>
      <c r="I149" s="39" t="str">
        <f t="shared" si="5"/>
        <v/>
      </c>
      <c r="J149" s="40">
        <v>3</v>
      </c>
    </row>
    <row r="150" spans="1:10" x14ac:dyDescent="0.3">
      <c r="A150" s="33" t="s">
        <v>233</v>
      </c>
      <c r="B150" s="35" t="s">
        <v>62</v>
      </c>
      <c r="C150" s="33" t="s">
        <v>221</v>
      </c>
      <c r="D150" s="33" t="s">
        <v>67</v>
      </c>
      <c r="E150" s="41">
        <v>41014</v>
      </c>
      <c r="F150" s="37">
        <f t="shared" ca="1" si="4"/>
        <v>4</v>
      </c>
      <c r="G150" s="38" t="s">
        <v>65</v>
      </c>
      <c r="H150" s="39">
        <v>34110</v>
      </c>
      <c r="I150" s="39">
        <f t="shared" si="5"/>
        <v>2000</v>
      </c>
      <c r="J150" s="40">
        <v>4</v>
      </c>
    </row>
    <row r="151" spans="1:10" x14ac:dyDescent="0.3">
      <c r="A151" s="33" t="s">
        <v>234</v>
      </c>
      <c r="B151" s="35" t="s">
        <v>77</v>
      </c>
      <c r="C151" s="33" t="s">
        <v>221</v>
      </c>
      <c r="D151" s="33" t="s">
        <v>64</v>
      </c>
      <c r="E151" s="41">
        <v>39199</v>
      </c>
      <c r="F151" s="37">
        <f t="shared" ca="1" si="4"/>
        <v>9</v>
      </c>
      <c r="G151" s="38" t="s">
        <v>65</v>
      </c>
      <c r="H151" s="39">
        <v>31840</v>
      </c>
      <c r="I151" s="39" t="str">
        <f t="shared" si="5"/>
        <v/>
      </c>
      <c r="J151" s="40">
        <v>1</v>
      </c>
    </row>
    <row r="152" spans="1:10" x14ac:dyDescent="0.3">
      <c r="A152" s="33" t="s">
        <v>235</v>
      </c>
      <c r="B152" s="35" t="s">
        <v>92</v>
      </c>
      <c r="C152" s="33" t="s">
        <v>221</v>
      </c>
      <c r="D152" s="33" t="s">
        <v>72</v>
      </c>
      <c r="E152" s="41">
        <v>36263</v>
      </c>
      <c r="F152" s="37">
        <f t="shared" ca="1" si="4"/>
        <v>17</v>
      </c>
      <c r="G152" s="38"/>
      <c r="H152" s="39">
        <v>38768</v>
      </c>
      <c r="I152" s="39">
        <f t="shared" si="5"/>
        <v>2000</v>
      </c>
      <c r="J152" s="40">
        <v>4</v>
      </c>
    </row>
    <row r="153" spans="1:10" x14ac:dyDescent="0.3">
      <c r="A153" s="33" t="s">
        <v>236</v>
      </c>
      <c r="B153" s="35" t="s">
        <v>62</v>
      </c>
      <c r="C153" s="33" t="s">
        <v>221</v>
      </c>
      <c r="D153" s="33" t="s">
        <v>64</v>
      </c>
      <c r="E153" s="41">
        <v>36643</v>
      </c>
      <c r="F153" s="37">
        <f t="shared" ca="1" si="4"/>
        <v>16</v>
      </c>
      <c r="G153" s="38" t="s">
        <v>96</v>
      </c>
      <c r="H153" s="39">
        <v>71380</v>
      </c>
      <c r="I153" s="39" t="str">
        <f t="shared" si="5"/>
        <v/>
      </c>
      <c r="J153" s="40">
        <v>2</v>
      </c>
    </row>
    <row r="154" spans="1:10" x14ac:dyDescent="0.3">
      <c r="A154" s="33" t="s">
        <v>237</v>
      </c>
      <c r="B154" s="35" t="s">
        <v>77</v>
      </c>
      <c r="C154" s="33" t="s">
        <v>221</v>
      </c>
      <c r="D154" s="33" t="s">
        <v>67</v>
      </c>
      <c r="E154" s="41">
        <v>40299</v>
      </c>
      <c r="F154" s="37">
        <f t="shared" ca="1" si="4"/>
        <v>6</v>
      </c>
      <c r="G154" s="38" t="s">
        <v>86</v>
      </c>
      <c r="H154" s="39">
        <v>32835</v>
      </c>
      <c r="I154" s="39" t="str">
        <f t="shared" si="5"/>
        <v/>
      </c>
      <c r="J154" s="40">
        <v>2</v>
      </c>
    </row>
    <row r="155" spans="1:10" x14ac:dyDescent="0.3">
      <c r="A155" s="33" t="s">
        <v>238</v>
      </c>
      <c r="B155" s="35" t="s">
        <v>82</v>
      </c>
      <c r="C155" s="33" t="s">
        <v>221</v>
      </c>
      <c r="D155" s="33" t="s">
        <v>79</v>
      </c>
      <c r="E155" s="41">
        <v>35939</v>
      </c>
      <c r="F155" s="37">
        <f t="shared" ca="1" si="4"/>
        <v>18</v>
      </c>
      <c r="G155" s="38"/>
      <c r="H155" s="39">
        <v>25120</v>
      </c>
      <c r="I155" s="39">
        <f t="shared" si="5"/>
        <v>2000</v>
      </c>
      <c r="J155" s="40">
        <v>5</v>
      </c>
    </row>
    <row r="156" spans="1:10" x14ac:dyDescent="0.3">
      <c r="A156" s="33" t="s">
        <v>239</v>
      </c>
      <c r="B156" s="35" t="s">
        <v>77</v>
      </c>
      <c r="C156" s="33" t="s">
        <v>221</v>
      </c>
      <c r="D156" s="33" t="s">
        <v>64</v>
      </c>
      <c r="E156" s="41">
        <v>38135</v>
      </c>
      <c r="F156" s="37">
        <f t="shared" ca="1" si="4"/>
        <v>12</v>
      </c>
      <c r="G156" s="38" t="s">
        <v>75</v>
      </c>
      <c r="H156" s="39">
        <v>65560</v>
      </c>
      <c r="I156" s="39" t="str">
        <f t="shared" si="5"/>
        <v/>
      </c>
      <c r="J156" s="40">
        <v>1</v>
      </c>
    </row>
    <row r="157" spans="1:10" x14ac:dyDescent="0.3">
      <c r="A157" s="33" t="s">
        <v>240</v>
      </c>
      <c r="B157" s="35" t="s">
        <v>82</v>
      </c>
      <c r="C157" s="33" t="s">
        <v>221</v>
      </c>
      <c r="D157" s="33" t="s">
        <v>64</v>
      </c>
      <c r="E157" s="41">
        <v>40710</v>
      </c>
      <c r="F157" s="37">
        <f t="shared" ca="1" si="4"/>
        <v>5</v>
      </c>
      <c r="G157" s="38" t="s">
        <v>96</v>
      </c>
      <c r="H157" s="39">
        <v>32140</v>
      </c>
      <c r="I157" s="39" t="str">
        <f t="shared" si="5"/>
        <v/>
      </c>
      <c r="J157" s="40">
        <v>2</v>
      </c>
    </row>
    <row r="158" spans="1:10" x14ac:dyDescent="0.3">
      <c r="A158" s="33" t="s">
        <v>241</v>
      </c>
      <c r="B158" s="35" t="s">
        <v>82</v>
      </c>
      <c r="C158" s="33" t="s">
        <v>221</v>
      </c>
      <c r="D158" s="33" t="s">
        <v>64</v>
      </c>
      <c r="E158" s="41">
        <v>38892</v>
      </c>
      <c r="F158" s="37">
        <f t="shared" ca="1" si="4"/>
        <v>10</v>
      </c>
      <c r="G158" s="38" t="s">
        <v>96</v>
      </c>
      <c r="H158" s="39">
        <v>56870</v>
      </c>
      <c r="I158" s="39" t="str">
        <f t="shared" si="5"/>
        <v/>
      </c>
      <c r="J158" s="40">
        <v>1</v>
      </c>
    </row>
    <row r="159" spans="1:10" x14ac:dyDescent="0.3">
      <c r="A159" s="33" t="s">
        <v>242</v>
      </c>
      <c r="B159" s="35" t="s">
        <v>92</v>
      </c>
      <c r="C159" s="33" t="s">
        <v>221</v>
      </c>
      <c r="D159" s="33" t="s">
        <v>64</v>
      </c>
      <c r="E159" s="41">
        <v>39654</v>
      </c>
      <c r="F159" s="37">
        <f t="shared" ca="1" si="4"/>
        <v>8</v>
      </c>
      <c r="G159" s="38" t="s">
        <v>86</v>
      </c>
      <c r="H159" s="39">
        <v>32360</v>
      </c>
      <c r="I159" s="39">
        <f t="shared" si="5"/>
        <v>2000</v>
      </c>
      <c r="J159" s="40">
        <v>4</v>
      </c>
    </row>
    <row r="160" spans="1:10" x14ac:dyDescent="0.3">
      <c r="A160" s="33" t="s">
        <v>243</v>
      </c>
      <c r="B160" s="35" t="s">
        <v>77</v>
      </c>
      <c r="C160" s="33" t="s">
        <v>221</v>
      </c>
      <c r="D160" s="33" t="s">
        <v>79</v>
      </c>
      <c r="E160" s="41">
        <v>40729</v>
      </c>
      <c r="F160" s="37">
        <f t="shared" ca="1" si="4"/>
        <v>5</v>
      </c>
      <c r="G160" s="38"/>
      <c r="H160" s="39">
        <v>22320</v>
      </c>
      <c r="I160" s="39" t="str">
        <f t="shared" si="5"/>
        <v/>
      </c>
      <c r="J160" s="40">
        <v>2</v>
      </c>
    </row>
    <row r="161" spans="1:10" x14ac:dyDescent="0.3">
      <c r="A161" s="33" t="s">
        <v>244</v>
      </c>
      <c r="B161" s="35" t="s">
        <v>62</v>
      </c>
      <c r="C161" s="33" t="s">
        <v>221</v>
      </c>
      <c r="D161" s="33" t="s">
        <v>79</v>
      </c>
      <c r="E161" s="41">
        <v>39274</v>
      </c>
      <c r="F161" s="37">
        <f t="shared" ca="1" si="4"/>
        <v>9</v>
      </c>
      <c r="G161" s="38"/>
      <c r="H161" s="39">
        <v>64090</v>
      </c>
      <c r="I161" s="39" t="str">
        <f t="shared" si="5"/>
        <v/>
      </c>
      <c r="J161" s="40">
        <v>2</v>
      </c>
    </row>
    <row r="162" spans="1:10" x14ac:dyDescent="0.3">
      <c r="A162" s="33" t="s">
        <v>245</v>
      </c>
      <c r="B162" s="35" t="s">
        <v>77</v>
      </c>
      <c r="C162" s="33" t="s">
        <v>221</v>
      </c>
      <c r="D162" s="33" t="s">
        <v>64</v>
      </c>
      <c r="E162" s="41">
        <v>40366</v>
      </c>
      <c r="F162" s="37">
        <f t="shared" ca="1" si="4"/>
        <v>6</v>
      </c>
      <c r="G162" s="38" t="s">
        <v>65</v>
      </c>
      <c r="H162" s="39">
        <v>63780</v>
      </c>
      <c r="I162" s="39">
        <f t="shared" si="5"/>
        <v>2000</v>
      </c>
      <c r="J162" s="40">
        <v>5</v>
      </c>
    </row>
    <row r="163" spans="1:10" x14ac:dyDescent="0.3">
      <c r="A163" s="33" t="s">
        <v>246</v>
      </c>
      <c r="B163" s="35" t="s">
        <v>71</v>
      </c>
      <c r="C163" s="33" t="s">
        <v>221</v>
      </c>
      <c r="D163" s="33" t="s">
        <v>64</v>
      </c>
      <c r="E163" s="41">
        <v>35989</v>
      </c>
      <c r="F163" s="37">
        <f t="shared" ca="1" si="4"/>
        <v>18</v>
      </c>
      <c r="G163" s="38" t="s">
        <v>68</v>
      </c>
      <c r="H163" s="39">
        <v>71010</v>
      </c>
      <c r="I163" s="39">
        <f t="shared" si="5"/>
        <v>2000</v>
      </c>
      <c r="J163" s="40">
        <v>5</v>
      </c>
    </row>
    <row r="164" spans="1:10" x14ac:dyDescent="0.3">
      <c r="A164" s="33" t="s">
        <v>247</v>
      </c>
      <c r="B164" s="35" t="s">
        <v>77</v>
      </c>
      <c r="C164" s="33" t="s">
        <v>221</v>
      </c>
      <c r="D164" s="33" t="s">
        <v>79</v>
      </c>
      <c r="E164" s="41">
        <v>39295</v>
      </c>
      <c r="F164" s="37">
        <f t="shared" ca="1" si="4"/>
        <v>9</v>
      </c>
      <c r="G164" s="38"/>
      <c r="H164" s="39">
        <v>40560</v>
      </c>
      <c r="I164" s="39">
        <f t="shared" si="5"/>
        <v>2000</v>
      </c>
      <c r="J164" s="40">
        <v>5</v>
      </c>
    </row>
    <row r="165" spans="1:10" x14ac:dyDescent="0.3">
      <c r="A165" s="33" t="s">
        <v>248</v>
      </c>
      <c r="B165" s="35" t="s">
        <v>71</v>
      </c>
      <c r="C165" s="33" t="s">
        <v>221</v>
      </c>
      <c r="D165" s="33" t="s">
        <v>79</v>
      </c>
      <c r="E165" s="41">
        <v>40054</v>
      </c>
      <c r="F165" s="37">
        <f t="shared" ca="1" si="4"/>
        <v>7</v>
      </c>
      <c r="G165" s="38"/>
      <c r="H165" s="39">
        <v>56920</v>
      </c>
      <c r="I165" s="39">
        <f t="shared" si="5"/>
        <v>2000</v>
      </c>
      <c r="J165" s="40">
        <v>4</v>
      </c>
    </row>
    <row r="166" spans="1:10" x14ac:dyDescent="0.3">
      <c r="A166" s="33" t="s">
        <v>249</v>
      </c>
      <c r="B166" s="35" t="s">
        <v>82</v>
      </c>
      <c r="C166" s="33" t="s">
        <v>221</v>
      </c>
      <c r="D166" s="33" t="s">
        <v>64</v>
      </c>
      <c r="E166" s="41">
        <v>40399</v>
      </c>
      <c r="F166" s="37">
        <f t="shared" ca="1" si="4"/>
        <v>6</v>
      </c>
      <c r="G166" s="38" t="s">
        <v>75</v>
      </c>
      <c r="H166" s="39">
        <v>32640</v>
      </c>
      <c r="I166" s="39">
        <f t="shared" si="5"/>
        <v>2000</v>
      </c>
      <c r="J166" s="40">
        <v>4</v>
      </c>
    </row>
    <row r="167" spans="1:10" x14ac:dyDescent="0.3">
      <c r="A167" s="33" t="s">
        <v>250</v>
      </c>
      <c r="B167" s="35" t="s">
        <v>82</v>
      </c>
      <c r="C167" s="33" t="s">
        <v>221</v>
      </c>
      <c r="D167" s="33" t="s">
        <v>64</v>
      </c>
      <c r="E167" s="41">
        <v>39692</v>
      </c>
      <c r="F167" s="37">
        <f t="shared" ca="1" si="4"/>
        <v>8</v>
      </c>
      <c r="G167" s="38" t="s">
        <v>75</v>
      </c>
      <c r="H167" s="39">
        <v>35360</v>
      </c>
      <c r="I167" s="39">
        <f t="shared" si="5"/>
        <v>2000</v>
      </c>
      <c r="J167" s="40">
        <v>5</v>
      </c>
    </row>
    <row r="168" spans="1:10" x14ac:dyDescent="0.3">
      <c r="A168" s="33" t="s">
        <v>251</v>
      </c>
      <c r="B168" s="35" t="s">
        <v>92</v>
      </c>
      <c r="C168" s="33" t="s">
        <v>221</v>
      </c>
      <c r="D168" s="33" t="s">
        <v>64</v>
      </c>
      <c r="E168" s="41">
        <v>41177</v>
      </c>
      <c r="F168" s="37">
        <f t="shared" ca="1" si="4"/>
        <v>4</v>
      </c>
      <c r="G168" s="38" t="s">
        <v>65</v>
      </c>
      <c r="H168" s="39">
        <v>64510</v>
      </c>
      <c r="I168" s="39" t="str">
        <f t="shared" si="5"/>
        <v/>
      </c>
      <c r="J168" s="40">
        <v>3</v>
      </c>
    </row>
    <row r="169" spans="1:10" x14ac:dyDescent="0.3">
      <c r="A169" s="33" t="s">
        <v>252</v>
      </c>
      <c r="B169" s="35" t="s">
        <v>82</v>
      </c>
      <c r="C169" s="33" t="s">
        <v>221</v>
      </c>
      <c r="D169" s="33" t="s">
        <v>64</v>
      </c>
      <c r="E169" s="41">
        <v>39326</v>
      </c>
      <c r="F169" s="37">
        <f t="shared" ca="1" si="4"/>
        <v>9</v>
      </c>
      <c r="G169" s="38" t="s">
        <v>65</v>
      </c>
      <c r="H169" s="39">
        <v>72900</v>
      </c>
      <c r="I169" s="39" t="str">
        <f t="shared" si="5"/>
        <v/>
      </c>
      <c r="J169" s="40">
        <v>3</v>
      </c>
    </row>
    <row r="170" spans="1:10" x14ac:dyDescent="0.3">
      <c r="A170" s="33" t="s">
        <v>253</v>
      </c>
      <c r="B170" s="35" t="s">
        <v>92</v>
      </c>
      <c r="C170" s="33" t="s">
        <v>221</v>
      </c>
      <c r="D170" s="33" t="s">
        <v>64</v>
      </c>
      <c r="E170" s="41">
        <v>36414</v>
      </c>
      <c r="F170" s="37">
        <f t="shared" ca="1" si="4"/>
        <v>17</v>
      </c>
      <c r="G170" s="38" t="s">
        <v>86</v>
      </c>
      <c r="H170" s="39">
        <v>39680</v>
      </c>
      <c r="I170" s="39">
        <f t="shared" si="5"/>
        <v>2000</v>
      </c>
      <c r="J170" s="40">
        <v>5</v>
      </c>
    </row>
    <row r="171" spans="1:10" x14ac:dyDescent="0.3">
      <c r="A171" s="33" t="s">
        <v>254</v>
      </c>
      <c r="B171" s="35" t="s">
        <v>71</v>
      </c>
      <c r="C171" s="33" t="s">
        <v>221</v>
      </c>
      <c r="D171" s="33" t="s">
        <v>64</v>
      </c>
      <c r="E171" s="41">
        <v>36082</v>
      </c>
      <c r="F171" s="37">
        <f t="shared" ca="1" si="4"/>
        <v>18</v>
      </c>
      <c r="G171" s="38" t="s">
        <v>96</v>
      </c>
      <c r="H171" s="39">
        <v>82400</v>
      </c>
      <c r="I171" s="39" t="str">
        <f t="shared" si="5"/>
        <v/>
      </c>
      <c r="J171" s="40">
        <v>2</v>
      </c>
    </row>
    <row r="172" spans="1:10" x14ac:dyDescent="0.3">
      <c r="A172" s="33" t="s">
        <v>255</v>
      </c>
      <c r="B172" s="35" t="s">
        <v>77</v>
      </c>
      <c r="C172" s="33" t="s">
        <v>221</v>
      </c>
      <c r="D172" s="33" t="s">
        <v>64</v>
      </c>
      <c r="E172" s="41">
        <v>40470</v>
      </c>
      <c r="F172" s="37">
        <f t="shared" ca="1" si="4"/>
        <v>6</v>
      </c>
      <c r="G172" s="38" t="s">
        <v>96</v>
      </c>
      <c r="H172" s="39">
        <v>42620</v>
      </c>
      <c r="I172" s="39" t="str">
        <f t="shared" si="5"/>
        <v/>
      </c>
      <c r="J172" s="40">
        <v>3</v>
      </c>
    </row>
    <row r="173" spans="1:10" x14ac:dyDescent="0.3">
      <c r="A173" s="33" t="s">
        <v>256</v>
      </c>
      <c r="B173" s="35" t="s">
        <v>71</v>
      </c>
      <c r="C173" s="33" t="s">
        <v>221</v>
      </c>
      <c r="D173" s="33" t="s">
        <v>64</v>
      </c>
      <c r="E173" s="41">
        <v>41228</v>
      </c>
      <c r="F173" s="37">
        <f t="shared" ca="1" si="4"/>
        <v>3</v>
      </c>
      <c r="G173" s="38" t="s">
        <v>96</v>
      </c>
      <c r="H173" s="39">
        <v>46340</v>
      </c>
      <c r="I173" s="39">
        <f t="shared" si="5"/>
        <v>2000</v>
      </c>
      <c r="J173" s="40">
        <v>5</v>
      </c>
    </row>
    <row r="174" spans="1:10" x14ac:dyDescent="0.3">
      <c r="A174" s="33" t="s">
        <v>257</v>
      </c>
      <c r="B174" s="35" t="s">
        <v>82</v>
      </c>
      <c r="C174" s="33" t="s">
        <v>221</v>
      </c>
      <c r="D174" s="33" t="s">
        <v>67</v>
      </c>
      <c r="E174" s="41">
        <v>39768</v>
      </c>
      <c r="F174" s="37">
        <f t="shared" ca="1" si="4"/>
        <v>7</v>
      </c>
      <c r="G174" s="38" t="s">
        <v>65</v>
      </c>
      <c r="H174" s="39">
        <v>39515</v>
      </c>
      <c r="I174" s="39">
        <f t="shared" si="5"/>
        <v>2000</v>
      </c>
      <c r="J174" s="40">
        <v>5</v>
      </c>
    </row>
    <row r="175" spans="1:10" x14ac:dyDescent="0.3">
      <c r="A175" s="33" t="s">
        <v>258</v>
      </c>
      <c r="B175" s="35" t="s">
        <v>82</v>
      </c>
      <c r="C175" s="33" t="s">
        <v>221</v>
      </c>
      <c r="D175" s="33" t="s">
        <v>79</v>
      </c>
      <c r="E175" s="41">
        <v>41254</v>
      </c>
      <c r="F175" s="37">
        <f t="shared" ca="1" si="4"/>
        <v>3</v>
      </c>
      <c r="G175" s="38"/>
      <c r="H175" s="39">
        <v>81070</v>
      </c>
      <c r="I175" s="39">
        <f t="shared" si="5"/>
        <v>2000</v>
      </c>
      <c r="J175" s="40">
        <v>5</v>
      </c>
    </row>
    <row r="176" spans="1:10" x14ac:dyDescent="0.3">
      <c r="A176" s="33" t="s">
        <v>259</v>
      </c>
      <c r="B176" s="35" t="s">
        <v>82</v>
      </c>
      <c r="C176" s="33" t="s">
        <v>260</v>
      </c>
      <c r="D176" s="33" t="s">
        <v>67</v>
      </c>
      <c r="E176" s="41">
        <v>39515</v>
      </c>
      <c r="F176" s="37">
        <f t="shared" ca="1" si="4"/>
        <v>8</v>
      </c>
      <c r="G176" s="38" t="s">
        <v>75</v>
      </c>
      <c r="H176" s="39">
        <v>89780</v>
      </c>
      <c r="I176" s="39">
        <f t="shared" si="5"/>
        <v>2000</v>
      </c>
      <c r="J176" s="40">
        <v>4</v>
      </c>
    </row>
    <row r="177" spans="1:10" x14ac:dyDescent="0.3">
      <c r="A177" s="33" t="s">
        <v>261</v>
      </c>
      <c r="B177" s="35" t="s">
        <v>71</v>
      </c>
      <c r="C177" s="33" t="s">
        <v>260</v>
      </c>
      <c r="D177" s="33" t="s">
        <v>79</v>
      </c>
      <c r="E177" s="41">
        <v>40263</v>
      </c>
      <c r="F177" s="37">
        <f t="shared" ca="1" si="4"/>
        <v>6</v>
      </c>
      <c r="G177" s="38" t="s">
        <v>75</v>
      </c>
      <c r="H177" s="39">
        <v>71190</v>
      </c>
      <c r="I177" s="39">
        <f t="shared" si="5"/>
        <v>2000</v>
      </c>
      <c r="J177" s="40">
        <v>4</v>
      </c>
    </row>
    <row r="178" spans="1:10" x14ac:dyDescent="0.3">
      <c r="A178" s="33" t="s">
        <v>262</v>
      </c>
      <c r="B178" s="35" t="s">
        <v>82</v>
      </c>
      <c r="C178" s="33" t="s">
        <v>260</v>
      </c>
      <c r="D178" s="33" t="s">
        <v>64</v>
      </c>
      <c r="E178" s="41">
        <v>40690</v>
      </c>
      <c r="F178" s="37">
        <f t="shared" ca="1" si="4"/>
        <v>5</v>
      </c>
      <c r="G178" s="38" t="s">
        <v>65</v>
      </c>
      <c r="H178" s="39">
        <v>89140</v>
      </c>
      <c r="I178" s="39" t="str">
        <f t="shared" si="5"/>
        <v/>
      </c>
      <c r="J178" s="40">
        <v>1</v>
      </c>
    </row>
    <row r="179" spans="1:10" x14ac:dyDescent="0.3">
      <c r="A179" s="33" t="s">
        <v>263</v>
      </c>
      <c r="B179" s="35" t="s">
        <v>92</v>
      </c>
      <c r="C179" s="33" t="s">
        <v>260</v>
      </c>
      <c r="D179" s="33" t="s">
        <v>79</v>
      </c>
      <c r="E179" s="41">
        <v>36673</v>
      </c>
      <c r="F179" s="37">
        <f t="shared" ca="1" si="4"/>
        <v>16</v>
      </c>
      <c r="G179" s="38" t="s">
        <v>96</v>
      </c>
      <c r="H179" s="39">
        <v>69410</v>
      </c>
      <c r="I179" s="39">
        <f t="shared" si="5"/>
        <v>2000</v>
      </c>
      <c r="J179" s="40">
        <v>4</v>
      </c>
    </row>
    <row r="180" spans="1:10" x14ac:dyDescent="0.3">
      <c r="A180" s="33" t="s">
        <v>264</v>
      </c>
      <c r="B180" s="35" t="s">
        <v>92</v>
      </c>
      <c r="C180" s="33" t="s">
        <v>260</v>
      </c>
      <c r="D180" s="33" t="s">
        <v>64</v>
      </c>
      <c r="E180" s="41">
        <v>37043</v>
      </c>
      <c r="F180" s="37">
        <f t="shared" ca="1" si="4"/>
        <v>15</v>
      </c>
      <c r="G180" s="38" t="s">
        <v>68</v>
      </c>
      <c r="H180" s="39">
        <v>45150</v>
      </c>
      <c r="I180" s="39" t="str">
        <f t="shared" si="5"/>
        <v/>
      </c>
      <c r="J180" s="40">
        <v>1</v>
      </c>
    </row>
    <row r="181" spans="1:10" x14ac:dyDescent="0.3">
      <c r="A181" s="33" t="s">
        <v>265</v>
      </c>
      <c r="B181" s="35" t="s">
        <v>77</v>
      </c>
      <c r="C181" s="33" t="s">
        <v>260</v>
      </c>
      <c r="D181" s="33" t="s">
        <v>67</v>
      </c>
      <c r="E181" s="41">
        <v>37505</v>
      </c>
      <c r="F181" s="37">
        <f t="shared" ca="1" si="4"/>
        <v>14</v>
      </c>
      <c r="G181" s="38" t="s">
        <v>86</v>
      </c>
      <c r="H181" s="39">
        <v>51800</v>
      </c>
      <c r="I181" s="39" t="str">
        <f t="shared" si="5"/>
        <v/>
      </c>
      <c r="J181" s="40">
        <v>1</v>
      </c>
    </row>
    <row r="182" spans="1:10" x14ac:dyDescent="0.3">
      <c r="A182" s="33" t="s">
        <v>266</v>
      </c>
      <c r="B182" s="35" t="s">
        <v>77</v>
      </c>
      <c r="C182" s="33" t="s">
        <v>260</v>
      </c>
      <c r="D182" s="33" t="s">
        <v>72</v>
      </c>
      <c r="E182" s="41">
        <v>37946</v>
      </c>
      <c r="F182" s="37">
        <f t="shared" ca="1" si="4"/>
        <v>12</v>
      </c>
      <c r="G182" s="38" t="s">
        <v>65</v>
      </c>
      <c r="H182" s="39">
        <v>85130</v>
      </c>
      <c r="I182" s="39">
        <f t="shared" si="5"/>
        <v>2000</v>
      </c>
      <c r="J182" s="40">
        <v>5</v>
      </c>
    </row>
    <row r="183" spans="1:10" x14ac:dyDescent="0.3">
      <c r="A183" s="33" t="s">
        <v>267</v>
      </c>
      <c r="B183" s="35" t="s">
        <v>82</v>
      </c>
      <c r="C183" s="33" t="s">
        <v>260</v>
      </c>
      <c r="D183" s="33" t="s">
        <v>72</v>
      </c>
      <c r="E183" s="41">
        <v>36519</v>
      </c>
      <c r="F183" s="37">
        <f t="shared" ca="1" si="4"/>
        <v>16</v>
      </c>
      <c r="G183" s="38" t="s">
        <v>96</v>
      </c>
      <c r="H183" s="39">
        <v>61860</v>
      </c>
      <c r="I183" s="39">
        <f t="shared" si="5"/>
        <v>2000</v>
      </c>
      <c r="J183" s="40">
        <v>5</v>
      </c>
    </row>
    <row r="184" spans="1:10" x14ac:dyDescent="0.3">
      <c r="A184" s="33" t="s">
        <v>268</v>
      </c>
      <c r="B184" s="35" t="s">
        <v>77</v>
      </c>
      <c r="C184" s="33" t="s">
        <v>269</v>
      </c>
      <c r="D184" s="33" t="s">
        <v>64</v>
      </c>
      <c r="E184" s="41">
        <v>40918</v>
      </c>
      <c r="F184" s="37">
        <f t="shared" ca="1" si="4"/>
        <v>4</v>
      </c>
      <c r="G184" s="38" t="s">
        <v>270</v>
      </c>
      <c r="H184" s="39">
        <v>56900</v>
      </c>
      <c r="I184" s="39">
        <f t="shared" si="5"/>
        <v>2000</v>
      </c>
      <c r="J184" s="40">
        <v>5</v>
      </c>
    </row>
    <row r="185" spans="1:10" x14ac:dyDescent="0.3">
      <c r="A185" s="33" t="s">
        <v>271</v>
      </c>
      <c r="B185" s="35" t="s">
        <v>82</v>
      </c>
      <c r="C185" s="33" t="s">
        <v>269</v>
      </c>
      <c r="D185" s="33" t="s">
        <v>64</v>
      </c>
      <c r="E185" s="41">
        <v>40936</v>
      </c>
      <c r="F185" s="37">
        <f t="shared" ca="1" si="4"/>
        <v>4</v>
      </c>
      <c r="G185" s="38" t="s">
        <v>65</v>
      </c>
      <c r="H185" s="39">
        <v>52940</v>
      </c>
      <c r="I185" s="39">
        <f t="shared" si="5"/>
        <v>2000</v>
      </c>
      <c r="J185" s="40">
        <v>4</v>
      </c>
    </row>
    <row r="186" spans="1:10" x14ac:dyDescent="0.3">
      <c r="A186" s="33" t="s">
        <v>272</v>
      </c>
      <c r="B186" s="35" t="s">
        <v>82</v>
      </c>
      <c r="C186" s="33" t="s">
        <v>269</v>
      </c>
      <c r="D186" s="33" t="s">
        <v>79</v>
      </c>
      <c r="E186" s="41">
        <v>39092</v>
      </c>
      <c r="F186" s="37">
        <f t="shared" ca="1" si="4"/>
        <v>9</v>
      </c>
      <c r="G186" s="38"/>
      <c r="H186" s="39">
        <v>73990</v>
      </c>
      <c r="I186" s="39" t="str">
        <f t="shared" si="5"/>
        <v/>
      </c>
      <c r="J186" s="40">
        <v>3</v>
      </c>
    </row>
    <row r="187" spans="1:10" x14ac:dyDescent="0.3">
      <c r="A187" s="33" t="s">
        <v>273</v>
      </c>
      <c r="B187" s="35" t="s">
        <v>82</v>
      </c>
      <c r="C187" s="33" t="s">
        <v>269</v>
      </c>
      <c r="D187" s="33" t="s">
        <v>64</v>
      </c>
      <c r="E187" s="41">
        <v>39106</v>
      </c>
      <c r="F187" s="37">
        <f t="shared" ca="1" si="4"/>
        <v>9</v>
      </c>
      <c r="G187" s="38" t="s">
        <v>96</v>
      </c>
      <c r="H187" s="39">
        <v>45500</v>
      </c>
      <c r="I187" s="39" t="str">
        <f t="shared" si="5"/>
        <v/>
      </c>
      <c r="J187" s="40">
        <v>3</v>
      </c>
    </row>
    <row r="188" spans="1:10" x14ac:dyDescent="0.3">
      <c r="A188" s="33" t="s">
        <v>274</v>
      </c>
      <c r="B188" s="35" t="s">
        <v>82</v>
      </c>
      <c r="C188" s="33" t="s">
        <v>269</v>
      </c>
      <c r="D188" s="33" t="s">
        <v>79</v>
      </c>
      <c r="E188" s="41">
        <v>38738</v>
      </c>
      <c r="F188" s="37">
        <f t="shared" ca="1" si="4"/>
        <v>10</v>
      </c>
      <c r="G188" s="38"/>
      <c r="H188" s="39">
        <v>42150</v>
      </c>
      <c r="I188" s="39">
        <f t="shared" si="5"/>
        <v>2000</v>
      </c>
      <c r="J188" s="40">
        <v>5</v>
      </c>
    </row>
    <row r="189" spans="1:10" x14ac:dyDescent="0.3">
      <c r="A189" s="33" t="s">
        <v>275</v>
      </c>
      <c r="B189" s="35" t="s">
        <v>71</v>
      </c>
      <c r="C189" s="33" t="s">
        <v>269</v>
      </c>
      <c r="D189" s="33" t="s">
        <v>64</v>
      </c>
      <c r="E189" s="41">
        <v>35801</v>
      </c>
      <c r="F189" s="37">
        <f t="shared" ca="1" si="4"/>
        <v>18</v>
      </c>
      <c r="G189" s="38" t="s">
        <v>65</v>
      </c>
      <c r="H189" s="39">
        <v>78570</v>
      </c>
      <c r="I189" s="39" t="str">
        <f t="shared" si="5"/>
        <v/>
      </c>
      <c r="J189" s="40">
        <v>1</v>
      </c>
    </row>
    <row r="190" spans="1:10" x14ac:dyDescent="0.3">
      <c r="A190" s="33" t="s">
        <v>276</v>
      </c>
      <c r="B190" s="35" t="s">
        <v>71</v>
      </c>
      <c r="C190" s="33" t="s">
        <v>269</v>
      </c>
      <c r="D190" s="33" t="s">
        <v>67</v>
      </c>
      <c r="E190" s="41">
        <v>35807</v>
      </c>
      <c r="F190" s="37">
        <f t="shared" ca="1" si="4"/>
        <v>18</v>
      </c>
      <c r="G190" s="38" t="s">
        <v>65</v>
      </c>
      <c r="H190" s="39">
        <v>48835</v>
      </c>
      <c r="I190" s="39">
        <f t="shared" si="5"/>
        <v>2000</v>
      </c>
      <c r="J190" s="40">
        <v>5</v>
      </c>
    </row>
    <row r="191" spans="1:10" x14ac:dyDescent="0.3">
      <c r="A191" s="33" t="s">
        <v>277</v>
      </c>
      <c r="B191" s="35" t="s">
        <v>82</v>
      </c>
      <c r="C191" s="33" t="s">
        <v>269</v>
      </c>
      <c r="D191" s="33" t="s">
        <v>67</v>
      </c>
      <c r="E191" s="41">
        <v>36177</v>
      </c>
      <c r="F191" s="37">
        <f t="shared" ca="1" si="4"/>
        <v>17</v>
      </c>
      <c r="G191" s="38" t="s">
        <v>75</v>
      </c>
      <c r="H191" s="39">
        <v>21670</v>
      </c>
      <c r="I191" s="39" t="str">
        <f t="shared" si="5"/>
        <v/>
      </c>
      <c r="J191" s="40">
        <v>2</v>
      </c>
    </row>
    <row r="192" spans="1:10" x14ac:dyDescent="0.3">
      <c r="A192" s="33" t="s">
        <v>278</v>
      </c>
      <c r="B192" s="35" t="s">
        <v>82</v>
      </c>
      <c r="C192" s="33" t="s">
        <v>269</v>
      </c>
      <c r="D192" s="33" t="s">
        <v>64</v>
      </c>
      <c r="E192" s="41">
        <v>36535</v>
      </c>
      <c r="F192" s="37">
        <f t="shared" ca="1" si="4"/>
        <v>16</v>
      </c>
      <c r="G192" s="38" t="s">
        <v>65</v>
      </c>
      <c r="H192" s="39">
        <v>76192</v>
      </c>
      <c r="I192" s="39">
        <f t="shared" si="5"/>
        <v>2000</v>
      </c>
      <c r="J192" s="40">
        <v>4</v>
      </c>
    </row>
    <row r="193" spans="1:10" x14ac:dyDescent="0.3">
      <c r="A193" s="33" t="s">
        <v>279</v>
      </c>
      <c r="B193" s="35" t="s">
        <v>77</v>
      </c>
      <c r="C193" s="33" t="s">
        <v>269</v>
      </c>
      <c r="D193" s="33" t="s">
        <v>79</v>
      </c>
      <c r="E193" s="41">
        <v>37634</v>
      </c>
      <c r="F193" s="37">
        <f t="shared" ca="1" si="4"/>
        <v>13</v>
      </c>
      <c r="G193" s="38"/>
      <c r="H193" s="39">
        <v>61370</v>
      </c>
      <c r="I193" s="39" t="str">
        <f t="shared" si="5"/>
        <v/>
      </c>
      <c r="J193" s="40">
        <v>3</v>
      </c>
    </row>
    <row r="194" spans="1:10" x14ac:dyDescent="0.3">
      <c r="A194" s="33" t="s">
        <v>280</v>
      </c>
      <c r="B194" s="35" t="s">
        <v>92</v>
      </c>
      <c r="C194" s="33" t="s">
        <v>269</v>
      </c>
      <c r="D194" s="33" t="s">
        <v>64</v>
      </c>
      <c r="E194" s="41">
        <v>39472</v>
      </c>
      <c r="F194" s="37">
        <f t="shared" ref="F194:F257" ca="1" si="6">DATEDIF(E194,TODAY(),"Y")</f>
        <v>8</v>
      </c>
      <c r="G194" s="38" t="s">
        <v>65</v>
      </c>
      <c r="H194" s="39">
        <v>41060</v>
      </c>
      <c r="I194" s="39" t="str">
        <f t="shared" si="5"/>
        <v/>
      </c>
      <c r="J194" s="40">
        <v>3</v>
      </c>
    </row>
    <row r="195" spans="1:10" x14ac:dyDescent="0.3">
      <c r="A195" s="33" t="s">
        <v>281</v>
      </c>
      <c r="B195" s="35" t="s">
        <v>77</v>
      </c>
      <c r="C195" s="33" t="s">
        <v>269</v>
      </c>
      <c r="D195" s="33" t="s">
        <v>64</v>
      </c>
      <c r="E195" s="41">
        <v>39472</v>
      </c>
      <c r="F195" s="37">
        <f t="shared" ca="1" si="6"/>
        <v>8</v>
      </c>
      <c r="G195" s="38" t="s">
        <v>65</v>
      </c>
      <c r="H195" s="39">
        <v>87760</v>
      </c>
      <c r="I195" s="39" t="str">
        <f t="shared" ref="I195:I258" si="7">IF(J195&gt;=4,2000,"")</f>
        <v/>
      </c>
      <c r="J195" s="40">
        <v>1</v>
      </c>
    </row>
    <row r="196" spans="1:10" x14ac:dyDescent="0.3">
      <c r="A196" s="33" t="s">
        <v>282</v>
      </c>
      <c r="B196" s="35" t="s">
        <v>62</v>
      </c>
      <c r="C196" s="33" t="s">
        <v>269</v>
      </c>
      <c r="D196" s="33" t="s">
        <v>64</v>
      </c>
      <c r="E196" s="41">
        <v>38733</v>
      </c>
      <c r="F196" s="37">
        <f t="shared" ca="1" si="6"/>
        <v>10</v>
      </c>
      <c r="G196" s="38" t="s">
        <v>86</v>
      </c>
      <c r="H196" s="39">
        <v>68710</v>
      </c>
      <c r="I196" s="39">
        <f t="shared" si="7"/>
        <v>2000</v>
      </c>
      <c r="J196" s="40">
        <v>4</v>
      </c>
    </row>
    <row r="197" spans="1:10" x14ac:dyDescent="0.3">
      <c r="A197" s="33" t="s">
        <v>283</v>
      </c>
      <c r="B197" s="35" t="s">
        <v>62</v>
      </c>
      <c r="C197" s="33" t="s">
        <v>269</v>
      </c>
      <c r="D197" s="33" t="s">
        <v>72</v>
      </c>
      <c r="E197" s="41">
        <v>39087</v>
      </c>
      <c r="F197" s="37">
        <f t="shared" ca="1" si="6"/>
        <v>9</v>
      </c>
      <c r="G197" s="38"/>
      <c r="H197" s="39">
        <v>14416</v>
      </c>
      <c r="I197" s="39">
        <f t="shared" si="7"/>
        <v>2000</v>
      </c>
      <c r="J197" s="40">
        <v>4</v>
      </c>
    </row>
    <row r="198" spans="1:10" x14ac:dyDescent="0.3">
      <c r="A198" s="33" t="s">
        <v>284</v>
      </c>
      <c r="B198" s="35" t="s">
        <v>74</v>
      </c>
      <c r="C198" s="33" t="s">
        <v>269</v>
      </c>
      <c r="D198" s="33" t="s">
        <v>64</v>
      </c>
      <c r="E198" s="41">
        <v>39455</v>
      </c>
      <c r="F198" s="37">
        <f t="shared" ca="1" si="6"/>
        <v>8</v>
      </c>
      <c r="G198" s="38" t="s">
        <v>96</v>
      </c>
      <c r="H198" s="39">
        <v>59420</v>
      </c>
      <c r="I198" s="39">
        <f t="shared" si="7"/>
        <v>2000</v>
      </c>
      <c r="J198" s="40">
        <v>4</v>
      </c>
    </row>
    <row r="199" spans="1:10" x14ac:dyDescent="0.3">
      <c r="A199" s="33" t="s">
        <v>285</v>
      </c>
      <c r="B199" s="35" t="s">
        <v>62</v>
      </c>
      <c r="C199" s="33" t="s">
        <v>269</v>
      </c>
      <c r="D199" s="33" t="s">
        <v>79</v>
      </c>
      <c r="E199" s="41">
        <v>39822</v>
      </c>
      <c r="F199" s="37">
        <f t="shared" ca="1" si="6"/>
        <v>7</v>
      </c>
      <c r="G199" s="38"/>
      <c r="H199" s="39">
        <v>60040</v>
      </c>
      <c r="I199" s="39">
        <f t="shared" si="7"/>
        <v>2000</v>
      </c>
      <c r="J199" s="40">
        <v>5</v>
      </c>
    </row>
    <row r="200" spans="1:10" x14ac:dyDescent="0.3">
      <c r="A200" s="33" t="s">
        <v>286</v>
      </c>
      <c r="B200" s="35" t="s">
        <v>62</v>
      </c>
      <c r="C200" s="33" t="s">
        <v>269</v>
      </c>
      <c r="D200" s="33" t="s">
        <v>79</v>
      </c>
      <c r="E200" s="41">
        <v>39830</v>
      </c>
      <c r="F200" s="37">
        <f t="shared" ca="1" si="6"/>
        <v>7</v>
      </c>
      <c r="G200" s="38"/>
      <c r="H200" s="39">
        <v>78520</v>
      </c>
      <c r="I200" s="39">
        <f t="shared" si="7"/>
        <v>2000</v>
      </c>
      <c r="J200" s="40">
        <v>4</v>
      </c>
    </row>
    <row r="201" spans="1:10" x14ac:dyDescent="0.3">
      <c r="A201" s="33" t="s">
        <v>287</v>
      </c>
      <c r="B201" s="35" t="s">
        <v>77</v>
      </c>
      <c r="C201" s="33" t="s">
        <v>269</v>
      </c>
      <c r="D201" s="33" t="s">
        <v>64</v>
      </c>
      <c r="E201" s="41">
        <v>40203</v>
      </c>
      <c r="F201" s="37">
        <f t="shared" ca="1" si="6"/>
        <v>6</v>
      </c>
      <c r="G201" s="38" t="s">
        <v>65</v>
      </c>
      <c r="H201" s="39">
        <v>35600</v>
      </c>
      <c r="I201" s="39">
        <f t="shared" si="7"/>
        <v>2000</v>
      </c>
      <c r="J201" s="40">
        <v>5</v>
      </c>
    </row>
    <row r="202" spans="1:10" x14ac:dyDescent="0.3">
      <c r="A202" s="33" t="s">
        <v>288</v>
      </c>
      <c r="B202" s="35" t="s">
        <v>82</v>
      </c>
      <c r="C202" s="33" t="s">
        <v>269</v>
      </c>
      <c r="D202" s="33" t="s">
        <v>72</v>
      </c>
      <c r="E202" s="41">
        <v>40574</v>
      </c>
      <c r="F202" s="37">
        <f t="shared" ca="1" si="6"/>
        <v>5</v>
      </c>
      <c r="G202" s="38"/>
      <c r="H202" s="39">
        <v>28424</v>
      </c>
      <c r="I202" s="39">
        <f t="shared" si="7"/>
        <v>2000</v>
      </c>
      <c r="J202" s="40">
        <v>4</v>
      </c>
    </row>
    <row r="203" spans="1:10" x14ac:dyDescent="0.3">
      <c r="A203" s="33" t="s">
        <v>289</v>
      </c>
      <c r="B203" s="35" t="s">
        <v>82</v>
      </c>
      <c r="C203" s="33" t="s">
        <v>269</v>
      </c>
      <c r="D203" s="33" t="s">
        <v>64</v>
      </c>
      <c r="E203" s="41">
        <v>40953</v>
      </c>
      <c r="F203" s="37">
        <f t="shared" ca="1" si="6"/>
        <v>4</v>
      </c>
      <c r="G203" s="38" t="s">
        <v>86</v>
      </c>
      <c r="H203" s="39">
        <v>60380</v>
      </c>
      <c r="I203" s="39">
        <f t="shared" si="7"/>
        <v>2000</v>
      </c>
      <c r="J203" s="40">
        <v>4</v>
      </c>
    </row>
    <row r="204" spans="1:10" x14ac:dyDescent="0.3">
      <c r="A204" s="33" t="s">
        <v>290</v>
      </c>
      <c r="B204" s="35" t="s">
        <v>62</v>
      </c>
      <c r="C204" s="33" t="s">
        <v>269</v>
      </c>
      <c r="D204" s="33" t="s">
        <v>72</v>
      </c>
      <c r="E204" s="41">
        <v>35829</v>
      </c>
      <c r="F204" s="37">
        <f t="shared" ca="1" si="6"/>
        <v>18</v>
      </c>
      <c r="G204" s="38"/>
      <c r="H204" s="39">
        <v>29176</v>
      </c>
      <c r="I204" s="39" t="str">
        <f t="shared" si="7"/>
        <v/>
      </c>
      <c r="J204" s="40">
        <v>3</v>
      </c>
    </row>
    <row r="205" spans="1:10" x14ac:dyDescent="0.3">
      <c r="A205" s="33" t="s">
        <v>291</v>
      </c>
      <c r="B205" s="35" t="s">
        <v>74</v>
      </c>
      <c r="C205" s="33" t="s">
        <v>269</v>
      </c>
      <c r="D205" s="33" t="s">
        <v>64</v>
      </c>
      <c r="E205" s="41">
        <v>35830</v>
      </c>
      <c r="F205" s="37">
        <f t="shared" ca="1" si="6"/>
        <v>18</v>
      </c>
      <c r="G205" s="38" t="s">
        <v>75</v>
      </c>
      <c r="H205" s="39">
        <v>35460</v>
      </c>
      <c r="I205" s="39">
        <f t="shared" si="7"/>
        <v>2000</v>
      </c>
      <c r="J205" s="40">
        <v>5</v>
      </c>
    </row>
    <row r="206" spans="1:10" x14ac:dyDescent="0.3">
      <c r="A206" s="33" t="s">
        <v>292</v>
      </c>
      <c r="B206" s="35" t="s">
        <v>71</v>
      </c>
      <c r="C206" s="33" t="s">
        <v>269</v>
      </c>
      <c r="D206" s="33" t="s">
        <v>64</v>
      </c>
      <c r="E206" s="41">
        <v>36198</v>
      </c>
      <c r="F206" s="37">
        <f t="shared" ca="1" si="6"/>
        <v>17</v>
      </c>
      <c r="G206" s="38" t="s">
        <v>86</v>
      </c>
      <c r="H206" s="39">
        <v>81400</v>
      </c>
      <c r="I206" s="39" t="str">
        <f t="shared" si="7"/>
        <v/>
      </c>
      <c r="J206" s="40">
        <v>2</v>
      </c>
    </row>
    <row r="207" spans="1:10" x14ac:dyDescent="0.3">
      <c r="A207" s="33" t="s">
        <v>293</v>
      </c>
      <c r="B207" s="35" t="s">
        <v>77</v>
      </c>
      <c r="C207" s="33" t="s">
        <v>269</v>
      </c>
      <c r="D207" s="33" t="s">
        <v>79</v>
      </c>
      <c r="E207" s="41">
        <v>38044</v>
      </c>
      <c r="F207" s="37">
        <f t="shared" ca="1" si="6"/>
        <v>12</v>
      </c>
      <c r="G207" s="38"/>
      <c r="H207" s="39">
        <v>57410</v>
      </c>
      <c r="I207" s="39" t="str">
        <f t="shared" si="7"/>
        <v/>
      </c>
      <c r="J207" s="40">
        <v>2</v>
      </c>
    </row>
    <row r="208" spans="1:10" x14ac:dyDescent="0.3">
      <c r="A208" s="33" t="s">
        <v>294</v>
      </c>
      <c r="B208" s="35" t="s">
        <v>62</v>
      </c>
      <c r="C208" s="33" t="s">
        <v>269</v>
      </c>
      <c r="D208" s="33" t="s">
        <v>64</v>
      </c>
      <c r="E208" s="41">
        <v>40578</v>
      </c>
      <c r="F208" s="37">
        <f t="shared" ca="1" si="6"/>
        <v>5</v>
      </c>
      <c r="G208" s="38" t="s">
        <v>65</v>
      </c>
      <c r="H208" s="39">
        <v>43820</v>
      </c>
      <c r="I208" s="39" t="str">
        <f t="shared" si="7"/>
        <v/>
      </c>
      <c r="J208" s="40">
        <v>2</v>
      </c>
    </row>
    <row r="209" spans="1:10" x14ac:dyDescent="0.3">
      <c r="A209" s="33" t="s">
        <v>295</v>
      </c>
      <c r="B209" s="35" t="s">
        <v>71</v>
      </c>
      <c r="C209" s="33" t="s">
        <v>269</v>
      </c>
      <c r="D209" s="33" t="s">
        <v>79</v>
      </c>
      <c r="E209" s="41">
        <v>39144</v>
      </c>
      <c r="F209" s="37">
        <f t="shared" ca="1" si="6"/>
        <v>9</v>
      </c>
      <c r="G209" s="38"/>
      <c r="H209" s="39">
        <v>64430</v>
      </c>
      <c r="I209" s="39">
        <f t="shared" si="7"/>
        <v>2000</v>
      </c>
      <c r="J209" s="40">
        <v>4</v>
      </c>
    </row>
    <row r="210" spans="1:10" x14ac:dyDescent="0.3">
      <c r="A210" s="33" t="s">
        <v>296</v>
      </c>
      <c r="B210" s="35" t="s">
        <v>62</v>
      </c>
      <c r="C210" s="33" t="s">
        <v>269</v>
      </c>
      <c r="D210" s="33" t="s">
        <v>79</v>
      </c>
      <c r="E210" s="41">
        <v>39166</v>
      </c>
      <c r="F210" s="37">
        <f t="shared" ca="1" si="6"/>
        <v>9</v>
      </c>
      <c r="G210" s="38"/>
      <c r="H210" s="39">
        <v>79220</v>
      </c>
      <c r="I210" s="39">
        <f t="shared" si="7"/>
        <v>2000</v>
      </c>
      <c r="J210" s="40">
        <v>4</v>
      </c>
    </row>
    <row r="211" spans="1:10" x14ac:dyDescent="0.3">
      <c r="A211" s="33" t="s">
        <v>297</v>
      </c>
      <c r="B211" s="35" t="s">
        <v>82</v>
      </c>
      <c r="C211" s="33" t="s">
        <v>269</v>
      </c>
      <c r="D211" s="33" t="s">
        <v>64</v>
      </c>
      <c r="E211" s="41">
        <v>39518</v>
      </c>
      <c r="F211" s="37">
        <f t="shared" ca="1" si="6"/>
        <v>8</v>
      </c>
      <c r="G211" s="38" t="s">
        <v>96</v>
      </c>
      <c r="H211" s="39">
        <v>24710</v>
      </c>
      <c r="I211" s="39" t="str">
        <f t="shared" si="7"/>
        <v/>
      </c>
      <c r="J211" s="40">
        <v>2</v>
      </c>
    </row>
    <row r="212" spans="1:10" x14ac:dyDescent="0.3">
      <c r="A212" s="33" t="s">
        <v>298</v>
      </c>
      <c r="B212" s="35" t="s">
        <v>71</v>
      </c>
      <c r="C212" s="33" t="s">
        <v>269</v>
      </c>
      <c r="D212" s="33" t="s">
        <v>64</v>
      </c>
      <c r="E212" s="41">
        <v>39168</v>
      </c>
      <c r="F212" s="37">
        <f t="shared" ca="1" si="6"/>
        <v>9</v>
      </c>
      <c r="G212" s="38" t="s">
        <v>65</v>
      </c>
      <c r="H212" s="39">
        <v>24300</v>
      </c>
      <c r="I212" s="39" t="str">
        <f t="shared" si="7"/>
        <v/>
      </c>
      <c r="J212" s="40">
        <v>3</v>
      </c>
    </row>
    <row r="213" spans="1:10" x14ac:dyDescent="0.3">
      <c r="A213" s="33" t="s">
        <v>299</v>
      </c>
      <c r="B213" s="35" t="s">
        <v>62</v>
      </c>
      <c r="C213" s="33" t="s">
        <v>269</v>
      </c>
      <c r="D213" s="33" t="s">
        <v>72</v>
      </c>
      <c r="E213" s="41">
        <v>38777</v>
      </c>
      <c r="F213" s="37">
        <f t="shared" ca="1" si="6"/>
        <v>10</v>
      </c>
      <c r="G213" s="38"/>
      <c r="H213" s="39">
        <v>22472</v>
      </c>
      <c r="I213" s="39" t="str">
        <f t="shared" si="7"/>
        <v/>
      </c>
      <c r="J213" s="40">
        <v>1</v>
      </c>
    </row>
    <row r="214" spans="1:10" x14ac:dyDescent="0.3">
      <c r="A214" s="33" t="s">
        <v>300</v>
      </c>
      <c r="B214" s="35" t="s">
        <v>62</v>
      </c>
      <c r="C214" s="33" t="s">
        <v>269</v>
      </c>
      <c r="D214" s="33" t="s">
        <v>64</v>
      </c>
      <c r="E214" s="41">
        <v>38798</v>
      </c>
      <c r="F214" s="37">
        <f t="shared" ca="1" si="6"/>
        <v>10</v>
      </c>
      <c r="G214" s="38" t="s">
        <v>96</v>
      </c>
      <c r="H214" s="39">
        <v>73144</v>
      </c>
      <c r="I214" s="39">
        <f t="shared" si="7"/>
        <v>2000</v>
      </c>
      <c r="J214" s="40">
        <v>5</v>
      </c>
    </row>
    <row r="215" spans="1:10" x14ac:dyDescent="0.3">
      <c r="A215" s="33" t="s">
        <v>301</v>
      </c>
      <c r="B215" s="35" t="s">
        <v>82</v>
      </c>
      <c r="C215" s="33" t="s">
        <v>269</v>
      </c>
      <c r="D215" s="33" t="s">
        <v>64</v>
      </c>
      <c r="E215" s="41">
        <v>38807</v>
      </c>
      <c r="F215" s="37">
        <f t="shared" ca="1" si="6"/>
        <v>10</v>
      </c>
      <c r="G215" s="38" t="s">
        <v>65</v>
      </c>
      <c r="H215" s="39">
        <v>79730</v>
      </c>
      <c r="I215" s="39" t="str">
        <f t="shared" si="7"/>
        <v/>
      </c>
      <c r="J215" s="40">
        <v>2</v>
      </c>
    </row>
    <row r="216" spans="1:10" x14ac:dyDescent="0.3">
      <c r="A216" s="33" t="s">
        <v>302</v>
      </c>
      <c r="B216" s="35" t="s">
        <v>92</v>
      </c>
      <c r="C216" s="33" t="s">
        <v>269</v>
      </c>
      <c r="D216" s="33" t="s">
        <v>79</v>
      </c>
      <c r="E216" s="41">
        <v>36600</v>
      </c>
      <c r="F216" s="37">
        <f t="shared" ca="1" si="6"/>
        <v>16</v>
      </c>
      <c r="G216" s="38"/>
      <c r="H216" s="39">
        <v>41840</v>
      </c>
      <c r="I216" s="39" t="str">
        <f t="shared" si="7"/>
        <v/>
      </c>
      <c r="J216" s="40">
        <v>2</v>
      </c>
    </row>
    <row r="217" spans="1:10" x14ac:dyDescent="0.3">
      <c r="A217" s="33" t="s">
        <v>303</v>
      </c>
      <c r="B217" s="35" t="s">
        <v>77</v>
      </c>
      <c r="C217" s="33" t="s">
        <v>269</v>
      </c>
      <c r="D217" s="33" t="s">
        <v>67</v>
      </c>
      <c r="E217" s="41">
        <v>36604</v>
      </c>
      <c r="F217" s="37">
        <f t="shared" ca="1" si="6"/>
        <v>16</v>
      </c>
      <c r="G217" s="38" t="s">
        <v>96</v>
      </c>
      <c r="H217" s="39">
        <v>46710</v>
      </c>
      <c r="I217" s="39" t="str">
        <f t="shared" si="7"/>
        <v/>
      </c>
      <c r="J217" s="40">
        <v>3</v>
      </c>
    </row>
    <row r="218" spans="1:10" x14ac:dyDescent="0.3">
      <c r="A218" s="33" t="s">
        <v>304</v>
      </c>
      <c r="B218" s="35" t="s">
        <v>77</v>
      </c>
      <c r="C218" s="33" t="s">
        <v>269</v>
      </c>
      <c r="D218" s="33" t="s">
        <v>79</v>
      </c>
      <c r="E218" s="41">
        <v>36977</v>
      </c>
      <c r="F218" s="37">
        <f t="shared" ca="1" si="6"/>
        <v>15</v>
      </c>
      <c r="G218" s="38"/>
      <c r="H218" s="39">
        <v>68510</v>
      </c>
      <c r="I218" s="39">
        <f t="shared" si="7"/>
        <v>2000</v>
      </c>
      <c r="J218" s="40">
        <v>5</v>
      </c>
    </row>
    <row r="219" spans="1:10" x14ac:dyDescent="0.3">
      <c r="A219" s="33" t="s">
        <v>305</v>
      </c>
      <c r="B219" s="35" t="s">
        <v>71</v>
      </c>
      <c r="C219" s="33" t="s">
        <v>269</v>
      </c>
      <c r="D219" s="33" t="s">
        <v>79</v>
      </c>
      <c r="E219" s="41">
        <v>37326</v>
      </c>
      <c r="F219" s="37">
        <f t="shared" ca="1" si="6"/>
        <v>14</v>
      </c>
      <c r="G219" s="38"/>
      <c r="H219" s="39">
        <v>52770</v>
      </c>
      <c r="I219" s="39" t="str">
        <f t="shared" si="7"/>
        <v/>
      </c>
      <c r="J219" s="40">
        <v>2</v>
      </c>
    </row>
    <row r="220" spans="1:10" x14ac:dyDescent="0.3">
      <c r="A220" s="33" t="s">
        <v>306</v>
      </c>
      <c r="B220" s="35" t="s">
        <v>82</v>
      </c>
      <c r="C220" s="33" t="s">
        <v>269</v>
      </c>
      <c r="D220" s="33" t="s">
        <v>64</v>
      </c>
      <c r="E220" s="41">
        <v>37331</v>
      </c>
      <c r="F220" s="37">
        <f t="shared" ca="1" si="6"/>
        <v>14</v>
      </c>
      <c r="G220" s="38" t="s">
        <v>96</v>
      </c>
      <c r="H220" s="39">
        <v>62750</v>
      </c>
      <c r="I220" s="39" t="str">
        <f t="shared" si="7"/>
        <v/>
      </c>
      <c r="J220" s="40">
        <v>3</v>
      </c>
    </row>
    <row r="221" spans="1:10" x14ac:dyDescent="0.3">
      <c r="A221" s="33" t="s">
        <v>307</v>
      </c>
      <c r="B221" s="35" t="s">
        <v>77</v>
      </c>
      <c r="C221" s="33" t="s">
        <v>269</v>
      </c>
      <c r="D221" s="33" t="s">
        <v>79</v>
      </c>
      <c r="E221" s="41">
        <v>38073</v>
      </c>
      <c r="F221" s="37">
        <f t="shared" ca="1" si="6"/>
        <v>12</v>
      </c>
      <c r="G221" s="38"/>
      <c r="H221" s="39">
        <v>39300</v>
      </c>
      <c r="I221" s="39" t="str">
        <f t="shared" si="7"/>
        <v/>
      </c>
      <c r="J221" s="40">
        <v>2</v>
      </c>
    </row>
    <row r="222" spans="1:10" x14ac:dyDescent="0.3">
      <c r="A222" s="33" t="s">
        <v>308</v>
      </c>
      <c r="B222" s="35" t="s">
        <v>62</v>
      </c>
      <c r="C222" s="33" t="s">
        <v>269</v>
      </c>
      <c r="D222" s="33" t="s">
        <v>79</v>
      </c>
      <c r="E222" s="41">
        <v>39538</v>
      </c>
      <c r="F222" s="37">
        <f t="shared" ca="1" si="6"/>
        <v>8</v>
      </c>
      <c r="G222" s="38"/>
      <c r="H222" s="39">
        <v>62780</v>
      </c>
      <c r="I222" s="39">
        <f t="shared" si="7"/>
        <v>2000</v>
      </c>
      <c r="J222" s="40">
        <v>4</v>
      </c>
    </row>
    <row r="223" spans="1:10" x14ac:dyDescent="0.3">
      <c r="A223" s="33" t="s">
        <v>309</v>
      </c>
      <c r="B223" s="35" t="s">
        <v>77</v>
      </c>
      <c r="C223" s="33" t="s">
        <v>269</v>
      </c>
      <c r="D223" s="33" t="s">
        <v>64</v>
      </c>
      <c r="E223" s="42">
        <v>40603</v>
      </c>
      <c r="F223" s="37">
        <f t="shared" ca="1" si="6"/>
        <v>5</v>
      </c>
      <c r="G223" s="38" t="s">
        <v>75</v>
      </c>
      <c r="H223" s="39">
        <v>44260</v>
      </c>
      <c r="I223" s="39" t="str">
        <f t="shared" si="7"/>
        <v/>
      </c>
      <c r="J223" s="40">
        <v>1</v>
      </c>
    </row>
    <row r="224" spans="1:10" x14ac:dyDescent="0.3">
      <c r="A224" s="33" t="s">
        <v>310</v>
      </c>
      <c r="B224" s="35" t="s">
        <v>62</v>
      </c>
      <c r="C224" s="33" t="s">
        <v>269</v>
      </c>
      <c r="D224" s="33" t="s">
        <v>64</v>
      </c>
      <c r="E224" s="41">
        <v>41025</v>
      </c>
      <c r="F224" s="37">
        <f t="shared" ca="1" si="6"/>
        <v>4</v>
      </c>
      <c r="G224" s="38" t="s">
        <v>96</v>
      </c>
      <c r="H224" s="39">
        <v>58910</v>
      </c>
      <c r="I224" s="39" t="str">
        <f t="shared" si="7"/>
        <v/>
      </c>
      <c r="J224" s="40">
        <v>1</v>
      </c>
    </row>
    <row r="225" spans="1:10" x14ac:dyDescent="0.3">
      <c r="A225" s="33" t="s">
        <v>311</v>
      </c>
      <c r="B225" s="35" t="s">
        <v>82</v>
      </c>
      <c r="C225" s="33" t="s">
        <v>269</v>
      </c>
      <c r="D225" s="33" t="s">
        <v>64</v>
      </c>
      <c r="E225" s="41">
        <v>41026</v>
      </c>
      <c r="F225" s="37">
        <f t="shared" ca="1" si="6"/>
        <v>4</v>
      </c>
      <c r="G225" s="38" t="s">
        <v>96</v>
      </c>
      <c r="H225" s="39">
        <v>26190</v>
      </c>
      <c r="I225" s="39">
        <f t="shared" si="7"/>
        <v>2000</v>
      </c>
      <c r="J225" s="40">
        <v>5</v>
      </c>
    </row>
    <row r="226" spans="1:10" x14ac:dyDescent="0.3">
      <c r="A226" s="33" t="s">
        <v>312</v>
      </c>
      <c r="B226" s="35" t="s">
        <v>92</v>
      </c>
      <c r="C226" s="33" t="s">
        <v>269</v>
      </c>
      <c r="D226" s="33" t="s">
        <v>64</v>
      </c>
      <c r="E226" s="41">
        <v>39181</v>
      </c>
      <c r="F226" s="37">
        <f t="shared" ca="1" si="6"/>
        <v>9</v>
      </c>
      <c r="G226" s="38" t="s">
        <v>96</v>
      </c>
      <c r="H226" s="39">
        <v>23330</v>
      </c>
      <c r="I226" s="39">
        <f t="shared" si="7"/>
        <v>2000</v>
      </c>
      <c r="J226" s="40">
        <v>4</v>
      </c>
    </row>
    <row r="227" spans="1:10" x14ac:dyDescent="0.3">
      <c r="A227" s="33" t="s">
        <v>313</v>
      </c>
      <c r="B227" s="35" t="s">
        <v>82</v>
      </c>
      <c r="C227" s="33" t="s">
        <v>269</v>
      </c>
      <c r="D227" s="33" t="s">
        <v>79</v>
      </c>
      <c r="E227" s="41">
        <v>39539</v>
      </c>
      <c r="F227" s="37">
        <f t="shared" ca="1" si="6"/>
        <v>8</v>
      </c>
      <c r="G227" s="38"/>
      <c r="H227" s="39">
        <v>63310</v>
      </c>
      <c r="I227" s="39" t="str">
        <f t="shared" si="7"/>
        <v/>
      </c>
      <c r="J227" s="40">
        <v>3</v>
      </c>
    </row>
    <row r="228" spans="1:10" x14ac:dyDescent="0.3">
      <c r="A228" s="33" t="s">
        <v>314</v>
      </c>
      <c r="B228" s="35" t="s">
        <v>82</v>
      </c>
      <c r="C228" s="33" t="s">
        <v>269</v>
      </c>
      <c r="D228" s="33" t="s">
        <v>64</v>
      </c>
      <c r="E228" s="41">
        <v>40269</v>
      </c>
      <c r="F228" s="37">
        <f t="shared" ca="1" si="6"/>
        <v>6</v>
      </c>
      <c r="G228" s="38" t="s">
        <v>96</v>
      </c>
      <c r="H228" s="39">
        <v>86260</v>
      </c>
      <c r="I228" s="39" t="str">
        <f t="shared" si="7"/>
        <v/>
      </c>
      <c r="J228" s="40">
        <v>3</v>
      </c>
    </row>
    <row r="229" spans="1:10" x14ac:dyDescent="0.3">
      <c r="A229" s="33" t="s">
        <v>315</v>
      </c>
      <c r="B229" s="35" t="s">
        <v>77</v>
      </c>
      <c r="C229" s="33" t="s">
        <v>269</v>
      </c>
      <c r="D229" s="33" t="s">
        <v>79</v>
      </c>
      <c r="E229" s="41">
        <v>40298</v>
      </c>
      <c r="F229" s="37">
        <f t="shared" ca="1" si="6"/>
        <v>6</v>
      </c>
      <c r="G229" s="38"/>
      <c r="H229" s="39">
        <v>24410</v>
      </c>
      <c r="I229" s="39" t="str">
        <f t="shared" si="7"/>
        <v/>
      </c>
      <c r="J229" s="40">
        <v>3</v>
      </c>
    </row>
    <row r="230" spans="1:10" x14ac:dyDescent="0.3">
      <c r="A230" s="33" t="s">
        <v>316</v>
      </c>
      <c r="B230" s="35" t="s">
        <v>77</v>
      </c>
      <c r="C230" s="33" t="s">
        <v>269</v>
      </c>
      <c r="D230" s="33" t="s">
        <v>64</v>
      </c>
      <c r="E230" s="41">
        <v>38813</v>
      </c>
      <c r="F230" s="37">
        <f t="shared" ca="1" si="6"/>
        <v>10</v>
      </c>
      <c r="G230" s="38" t="s">
        <v>96</v>
      </c>
      <c r="H230" s="39">
        <v>32390</v>
      </c>
      <c r="I230" s="39" t="str">
        <f t="shared" si="7"/>
        <v/>
      </c>
      <c r="J230" s="40">
        <v>2</v>
      </c>
    </row>
    <row r="231" spans="1:10" x14ac:dyDescent="0.3">
      <c r="A231" s="33" t="s">
        <v>317</v>
      </c>
      <c r="B231" s="35" t="s">
        <v>92</v>
      </c>
      <c r="C231" s="33" t="s">
        <v>269</v>
      </c>
      <c r="D231" s="33" t="s">
        <v>64</v>
      </c>
      <c r="E231" s="41">
        <v>38816</v>
      </c>
      <c r="F231" s="37">
        <f t="shared" ca="1" si="6"/>
        <v>10</v>
      </c>
      <c r="G231" s="38" t="s">
        <v>75</v>
      </c>
      <c r="H231" s="39">
        <v>44920</v>
      </c>
      <c r="I231" s="39" t="str">
        <f t="shared" si="7"/>
        <v/>
      </c>
      <c r="J231" s="40">
        <v>1</v>
      </c>
    </row>
    <row r="232" spans="1:10" x14ac:dyDescent="0.3">
      <c r="A232" s="33" t="s">
        <v>318</v>
      </c>
      <c r="B232" s="35" t="s">
        <v>82</v>
      </c>
      <c r="C232" s="33" t="s">
        <v>269</v>
      </c>
      <c r="D232" s="33" t="s">
        <v>67</v>
      </c>
      <c r="E232" s="41">
        <v>36269</v>
      </c>
      <c r="F232" s="37">
        <f t="shared" ca="1" si="6"/>
        <v>17</v>
      </c>
      <c r="G232" s="38" t="s">
        <v>96</v>
      </c>
      <c r="H232" s="39">
        <v>48190</v>
      </c>
      <c r="I232" s="39" t="str">
        <f t="shared" si="7"/>
        <v/>
      </c>
      <c r="J232" s="40">
        <v>1</v>
      </c>
    </row>
    <row r="233" spans="1:10" x14ac:dyDescent="0.3">
      <c r="A233" s="33" t="s">
        <v>319</v>
      </c>
      <c r="B233" s="35" t="s">
        <v>82</v>
      </c>
      <c r="C233" s="33" t="s">
        <v>269</v>
      </c>
      <c r="D233" s="33" t="s">
        <v>64</v>
      </c>
      <c r="E233" s="41">
        <v>36273</v>
      </c>
      <c r="F233" s="37">
        <f t="shared" ca="1" si="6"/>
        <v>17</v>
      </c>
      <c r="G233" s="38" t="s">
        <v>96</v>
      </c>
      <c r="H233" s="39">
        <v>61330</v>
      </c>
      <c r="I233" s="39">
        <f t="shared" si="7"/>
        <v>2000</v>
      </c>
      <c r="J233" s="40">
        <v>4</v>
      </c>
    </row>
    <row r="234" spans="1:10" x14ac:dyDescent="0.3">
      <c r="A234" s="33" t="s">
        <v>320</v>
      </c>
      <c r="B234" s="35" t="s">
        <v>82</v>
      </c>
      <c r="C234" s="33" t="s">
        <v>269</v>
      </c>
      <c r="D234" s="33" t="s">
        <v>79</v>
      </c>
      <c r="E234" s="41">
        <v>36637</v>
      </c>
      <c r="F234" s="37">
        <f t="shared" ca="1" si="6"/>
        <v>16</v>
      </c>
      <c r="G234" s="38"/>
      <c r="H234" s="39">
        <v>57600</v>
      </c>
      <c r="I234" s="39" t="str">
        <f t="shared" si="7"/>
        <v/>
      </c>
      <c r="J234" s="40">
        <v>3</v>
      </c>
    </row>
    <row r="235" spans="1:10" x14ac:dyDescent="0.3">
      <c r="A235" s="33" t="s">
        <v>321</v>
      </c>
      <c r="B235" s="35" t="s">
        <v>77</v>
      </c>
      <c r="C235" s="33" t="s">
        <v>269</v>
      </c>
      <c r="D235" s="33" t="s">
        <v>72</v>
      </c>
      <c r="E235" s="41">
        <v>37730</v>
      </c>
      <c r="F235" s="37">
        <f t="shared" ca="1" si="6"/>
        <v>13</v>
      </c>
      <c r="G235" s="38"/>
      <c r="H235" s="39">
        <v>8892</v>
      </c>
      <c r="I235" s="39" t="str">
        <f t="shared" si="7"/>
        <v/>
      </c>
      <c r="J235" s="40">
        <v>1</v>
      </c>
    </row>
    <row r="236" spans="1:10" x14ac:dyDescent="0.3">
      <c r="A236" s="33" t="s">
        <v>322</v>
      </c>
      <c r="B236" s="35" t="s">
        <v>62</v>
      </c>
      <c r="C236" s="33" t="s">
        <v>269</v>
      </c>
      <c r="D236" s="33" t="s">
        <v>64</v>
      </c>
      <c r="E236" s="41">
        <v>38809</v>
      </c>
      <c r="F236" s="37">
        <f t="shared" ca="1" si="6"/>
        <v>10</v>
      </c>
      <c r="G236" s="38" t="s">
        <v>68</v>
      </c>
      <c r="H236" s="39">
        <v>76584</v>
      </c>
      <c r="I236" s="39" t="str">
        <f t="shared" si="7"/>
        <v/>
      </c>
      <c r="J236" s="40">
        <v>1</v>
      </c>
    </row>
    <row r="237" spans="1:10" x14ac:dyDescent="0.3">
      <c r="A237" s="33" t="s">
        <v>323</v>
      </c>
      <c r="B237" s="35" t="s">
        <v>77</v>
      </c>
      <c r="C237" s="33" t="s">
        <v>269</v>
      </c>
      <c r="D237" s="33" t="s">
        <v>64</v>
      </c>
      <c r="E237" s="41">
        <v>38821</v>
      </c>
      <c r="F237" s="37">
        <f t="shared" ca="1" si="6"/>
        <v>10</v>
      </c>
      <c r="G237" s="38" t="s">
        <v>96</v>
      </c>
      <c r="H237" s="39">
        <v>65720</v>
      </c>
      <c r="I237" s="39" t="str">
        <f t="shared" si="7"/>
        <v/>
      </c>
      <c r="J237" s="40">
        <v>1</v>
      </c>
    </row>
    <row r="238" spans="1:10" x14ac:dyDescent="0.3">
      <c r="A238" s="33" t="s">
        <v>324</v>
      </c>
      <c r="B238" s="35" t="s">
        <v>77</v>
      </c>
      <c r="C238" s="33" t="s">
        <v>269</v>
      </c>
      <c r="D238" s="33" t="s">
        <v>64</v>
      </c>
      <c r="E238" s="41">
        <v>38832</v>
      </c>
      <c r="F238" s="37">
        <f t="shared" ca="1" si="6"/>
        <v>10</v>
      </c>
      <c r="G238" s="38" t="s">
        <v>86</v>
      </c>
      <c r="H238" s="39">
        <v>29420</v>
      </c>
      <c r="I238" s="39">
        <f t="shared" si="7"/>
        <v>2000</v>
      </c>
      <c r="J238" s="40">
        <v>5</v>
      </c>
    </row>
    <row r="239" spans="1:10" x14ac:dyDescent="0.3">
      <c r="A239" s="33" t="s">
        <v>325</v>
      </c>
      <c r="B239" s="35" t="s">
        <v>77</v>
      </c>
      <c r="C239" s="33" t="s">
        <v>269</v>
      </c>
      <c r="D239" s="33" t="s">
        <v>79</v>
      </c>
      <c r="E239" s="41">
        <v>39189</v>
      </c>
      <c r="F239" s="37">
        <f t="shared" ca="1" si="6"/>
        <v>9</v>
      </c>
      <c r="G239" s="38"/>
      <c r="H239" s="39">
        <v>63850</v>
      </c>
      <c r="I239" s="39" t="str">
        <f t="shared" si="7"/>
        <v/>
      </c>
      <c r="J239" s="40">
        <v>2</v>
      </c>
    </row>
    <row r="240" spans="1:10" x14ac:dyDescent="0.3">
      <c r="A240" s="33" t="s">
        <v>326</v>
      </c>
      <c r="B240" s="35" t="s">
        <v>82</v>
      </c>
      <c r="C240" s="33" t="s">
        <v>269</v>
      </c>
      <c r="D240" s="33" t="s">
        <v>79</v>
      </c>
      <c r="E240" s="41">
        <v>39545</v>
      </c>
      <c r="F240" s="37">
        <f t="shared" ca="1" si="6"/>
        <v>8</v>
      </c>
      <c r="G240" s="38"/>
      <c r="H240" s="39">
        <v>84170</v>
      </c>
      <c r="I240" s="39" t="str">
        <f t="shared" si="7"/>
        <v/>
      </c>
      <c r="J240" s="40">
        <v>2</v>
      </c>
    </row>
    <row r="241" spans="1:10" x14ac:dyDescent="0.3">
      <c r="A241" s="33" t="s">
        <v>327</v>
      </c>
      <c r="B241" s="35" t="s">
        <v>82</v>
      </c>
      <c r="C241" s="33" t="s">
        <v>269</v>
      </c>
      <c r="D241" s="33" t="s">
        <v>64</v>
      </c>
      <c r="E241" s="41">
        <v>40270</v>
      </c>
      <c r="F241" s="37">
        <f t="shared" ca="1" si="6"/>
        <v>6</v>
      </c>
      <c r="G241" s="38" t="s">
        <v>96</v>
      </c>
      <c r="H241" s="39">
        <v>35300</v>
      </c>
      <c r="I241" s="39">
        <f t="shared" si="7"/>
        <v>2000</v>
      </c>
      <c r="J241" s="40">
        <v>5</v>
      </c>
    </row>
    <row r="242" spans="1:10" x14ac:dyDescent="0.3">
      <c r="A242" s="33" t="s">
        <v>328</v>
      </c>
      <c r="B242" s="35" t="s">
        <v>82</v>
      </c>
      <c r="C242" s="33" t="s">
        <v>269</v>
      </c>
      <c r="D242" s="33" t="s">
        <v>64</v>
      </c>
      <c r="E242" s="41">
        <v>40634</v>
      </c>
      <c r="F242" s="37">
        <f t="shared" ca="1" si="6"/>
        <v>5</v>
      </c>
      <c r="G242" s="38" t="s">
        <v>65</v>
      </c>
      <c r="H242" s="39">
        <v>47440</v>
      </c>
      <c r="I242" s="39" t="str">
        <f t="shared" si="7"/>
        <v/>
      </c>
      <c r="J242" s="40">
        <v>3</v>
      </c>
    </row>
    <row r="243" spans="1:10" x14ac:dyDescent="0.3">
      <c r="A243" s="33" t="s">
        <v>329</v>
      </c>
      <c r="B243" s="35" t="s">
        <v>92</v>
      </c>
      <c r="C243" s="33" t="s">
        <v>269</v>
      </c>
      <c r="D243" s="33" t="s">
        <v>72</v>
      </c>
      <c r="E243" s="41">
        <v>41056</v>
      </c>
      <c r="F243" s="37">
        <f t="shared" ca="1" si="6"/>
        <v>4</v>
      </c>
      <c r="G243" s="38"/>
      <c r="H243" s="39">
        <v>22344</v>
      </c>
      <c r="I243" s="39">
        <f t="shared" si="7"/>
        <v>2000</v>
      </c>
      <c r="J243" s="40">
        <v>4</v>
      </c>
    </row>
    <row r="244" spans="1:10" x14ac:dyDescent="0.3">
      <c r="A244" s="33" t="s">
        <v>330</v>
      </c>
      <c r="B244" s="35" t="s">
        <v>71</v>
      </c>
      <c r="C244" s="33" t="s">
        <v>269</v>
      </c>
      <c r="D244" s="33" t="s">
        <v>64</v>
      </c>
      <c r="E244" s="41">
        <v>39597</v>
      </c>
      <c r="F244" s="37">
        <f t="shared" ca="1" si="6"/>
        <v>8</v>
      </c>
      <c r="G244" s="38" t="s">
        <v>65</v>
      </c>
      <c r="H244" s="39">
        <v>81010</v>
      </c>
      <c r="I244" s="39">
        <f t="shared" si="7"/>
        <v>2000</v>
      </c>
      <c r="J244" s="40">
        <v>4</v>
      </c>
    </row>
    <row r="245" spans="1:10" x14ac:dyDescent="0.3">
      <c r="A245" s="33" t="s">
        <v>331</v>
      </c>
      <c r="B245" s="35" t="s">
        <v>82</v>
      </c>
      <c r="C245" s="33" t="s">
        <v>269</v>
      </c>
      <c r="D245" s="33" t="s">
        <v>64</v>
      </c>
      <c r="E245" s="41">
        <v>40301</v>
      </c>
      <c r="F245" s="37">
        <f t="shared" ca="1" si="6"/>
        <v>6</v>
      </c>
      <c r="G245" s="38" t="s">
        <v>96</v>
      </c>
      <c r="H245" s="39">
        <v>44270</v>
      </c>
      <c r="I245" s="39" t="str">
        <f t="shared" si="7"/>
        <v/>
      </c>
      <c r="J245" s="40">
        <v>2</v>
      </c>
    </row>
    <row r="246" spans="1:10" x14ac:dyDescent="0.3">
      <c r="A246" s="33" t="s">
        <v>332</v>
      </c>
      <c r="B246" s="35" t="s">
        <v>77</v>
      </c>
      <c r="C246" s="33" t="s">
        <v>269</v>
      </c>
      <c r="D246" s="33" t="s">
        <v>67</v>
      </c>
      <c r="E246" s="41">
        <v>40302</v>
      </c>
      <c r="F246" s="37">
        <f t="shared" ca="1" si="6"/>
        <v>6</v>
      </c>
      <c r="G246" s="38" t="s">
        <v>65</v>
      </c>
      <c r="H246" s="39">
        <v>46285</v>
      </c>
      <c r="I246" s="39">
        <f t="shared" si="7"/>
        <v>2000</v>
      </c>
      <c r="J246" s="40">
        <v>5</v>
      </c>
    </row>
    <row r="247" spans="1:10" x14ac:dyDescent="0.3">
      <c r="A247" s="33" t="s">
        <v>333</v>
      </c>
      <c r="B247" s="35" t="s">
        <v>77</v>
      </c>
      <c r="C247" s="33" t="s">
        <v>269</v>
      </c>
      <c r="D247" s="33" t="s">
        <v>64</v>
      </c>
      <c r="E247" s="41">
        <v>40312</v>
      </c>
      <c r="F247" s="37">
        <f t="shared" ca="1" si="6"/>
        <v>6</v>
      </c>
      <c r="G247" s="38" t="s">
        <v>65</v>
      </c>
      <c r="H247" s="39">
        <v>73450</v>
      </c>
      <c r="I247" s="39" t="str">
        <f t="shared" si="7"/>
        <v/>
      </c>
      <c r="J247" s="40">
        <v>3</v>
      </c>
    </row>
    <row r="248" spans="1:10" x14ac:dyDescent="0.3">
      <c r="A248" s="33" t="s">
        <v>334</v>
      </c>
      <c r="B248" s="35" t="s">
        <v>71</v>
      </c>
      <c r="C248" s="33" t="s">
        <v>269</v>
      </c>
      <c r="D248" s="33" t="s">
        <v>79</v>
      </c>
      <c r="E248" s="41">
        <v>35927</v>
      </c>
      <c r="F248" s="37">
        <f t="shared" ca="1" si="6"/>
        <v>18</v>
      </c>
      <c r="G248" s="38"/>
      <c r="H248" s="39">
        <v>76910</v>
      </c>
      <c r="I248" s="39" t="str">
        <f t="shared" si="7"/>
        <v/>
      </c>
      <c r="J248" s="40">
        <v>1</v>
      </c>
    </row>
    <row r="249" spans="1:10" x14ac:dyDescent="0.3">
      <c r="A249" s="33" t="s">
        <v>335</v>
      </c>
      <c r="B249" s="35" t="s">
        <v>77</v>
      </c>
      <c r="C249" s="33" t="s">
        <v>269</v>
      </c>
      <c r="D249" s="33" t="s">
        <v>64</v>
      </c>
      <c r="E249" s="41">
        <v>35932</v>
      </c>
      <c r="F249" s="37">
        <f t="shared" ca="1" si="6"/>
        <v>18</v>
      </c>
      <c r="G249" s="38" t="s">
        <v>96</v>
      </c>
      <c r="H249" s="39">
        <v>89740</v>
      </c>
      <c r="I249" s="39">
        <f t="shared" si="7"/>
        <v>2000</v>
      </c>
      <c r="J249" s="40">
        <v>5</v>
      </c>
    </row>
    <row r="250" spans="1:10" x14ac:dyDescent="0.3">
      <c r="A250" s="33" t="s">
        <v>336</v>
      </c>
      <c r="B250" s="35" t="s">
        <v>62</v>
      </c>
      <c r="C250" s="33" t="s">
        <v>269</v>
      </c>
      <c r="D250" s="33" t="s">
        <v>64</v>
      </c>
      <c r="E250" s="41">
        <v>35938</v>
      </c>
      <c r="F250" s="37">
        <f t="shared" ca="1" si="6"/>
        <v>18</v>
      </c>
      <c r="G250" s="38" t="s">
        <v>75</v>
      </c>
      <c r="H250" s="39">
        <v>55450</v>
      </c>
      <c r="I250" s="39">
        <f t="shared" si="7"/>
        <v>2000</v>
      </c>
      <c r="J250" s="40">
        <v>5</v>
      </c>
    </row>
    <row r="251" spans="1:10" x14ac:dyDescent="0.3">
      <c r="A251" s="33" t="s">
        <v>337</v>
      </c>
      <c r="B251" s="35" t="s">
        <v>92</v>
      </c>
      <c r="C251" s="33" t="s">
        <v>269</v>
      </c>
      <c r="D251" s="33" t="s">
        <v>79</v>
      </c>
      <c r="E251" s="41">
        <v>36283</v>
      </c>
      <c r="F251" s="37">
        <f t="shared" ca="1" si="6"/>
        <v>17</v>
      </c>
      <c r="G251" s="38"/>
      <c r="H251" s="39">
        <v>25130</v>
      </c>
      <c r="I251" s="39">
        <f t="shared" si="7"/>
        <v>2000</v>
      </c>
      <c r="J251" s="40">
        <v>5</v>
      </c>
    </row>
    <row r="252" spans="1:10" x14ac:dyDescent="0.3">
      <c r="A252" s="33" t="s">
        <v>338</v>
      </c>
      <c r="B252" s="35" t="s">
        <v>82</v>
      </c>
      <c r="C252" s="33" t="s">
        <v>269</v>
      </c>
      <c r="D252" s="33" t="s">
        <v>72</v>
      </c>
      <c r="E252" s="41">
        <v>36305</v>
      </c>
      <c r="F252" s="37">
        <f t="shared" ca="1" si="6"/>
        <v>17</v>
      </c>
      <c r="G252" s="38"/>
      <c r="H252" s="39">
        <v>9424</v>
      </c>
      <c r="I252" s="39">
        <f t="shared" si="7"/>
        <v>2000</v>
      </c>
      <c r="J252" s="40">
        <v>4</v>
      </c>
    </row>
    <row r="253" spans="1:10" x14ac:dyDescent="0.3">
      <c r="A253" s="33" t="s">
        <v>339</v>
      </c>
      <c r="B253" s="35" t="s">
        <v>77</v>
      </c>
      <c r="C253" s="33" t="s">
        <v>269</v>
      </c>
      <c r="D253" s="33" t="s">
        <v>64</v>
      </c>
      <c r="E253" s="41">
        <v>37394</v>
      </c>
      <c r="F253" s="37">
        <f t="shared" ca="1" si="6"/>
        <v>14</v>
      </c>
      <c r="G253" s="38" t="s">
        <v>65</v>
      </c>
      <c r="H253" s="39">
        <v>28970</v>
      </c>
      <c r="I253" s="39" t="str">
        <f t="shared" si="7"/>
        <v/>
      </c>
      <c r="J253" s="40">
        <v>3</v>
      </c>
    </row>
    <row r="254" spans="1:10" x14ac:dyDescent="0.3">
      <c r="A254" s="33" t="s">
        <v>340</v>
      </c>
      <c r="B254" s="35" t="s">
        <v>82</v>
      </c>
      <c r="C254" s="33" t="s">
        <v>269</v>
      </c>
      <c r="D254" s="33" t="s">
        <v>79</v>
      </c>
      <c r="E254" s="42">
        <v>40680</v>
      </c>
      <c r="F254" s="37">
        <f t="shared" ca="1" si="6"/>
        <v>5</v>
      </c>
      <c r="G254" s="38"/>
      <c r="H254" s="39">
        <v>57110</v>
      </c>
      <c r="I254" s="39" t="str">
        <f t="shared" si="7"/>
        <v/>
      </c>
      <c r="J254" s="40">
        <v>3</v>
      </c>
    </row>
    <row r="255" spans="1:10" x14ac:dyDescent="0.3">
      <c r="A255" s="33" t="s">
        <v>341</v>
      </c>
      <c r="B255" s="35" t="s">
        <v>77</v>
      </c>
      <c r="C255" s="33" t="s">
        <v>269</v>
      </c>
      <c r="D255" s="33" t="s">
        <v>79</v>
      </c>
      <c r="E255" s="41">
        <v>41079</v>
      </c>
      <c r="F255" s="37">
        <f t="shared" ca="1" si="6"/>
        <v>4</v>
      </c>
      <c r="G255" s="38"/>
      <c r="H255" s="39">
        <v>32190</v>
      </c>
      <c r="I255" s="39" t="str">
        <f t="shared" si="7"/>
        <v/>
      </c>
      <c r="J255" s="40">
        <v>3</v>
      </c>
    </row>
    <row r="256" spans="1:10" x14ac:dyDescent="0.3">
      <c r="A256" s="33" t="s">
        <v>342</v>
      </c>
      <c r="B256" s="35" t="s">
        <v>82</v>
      </c>
      <c r="C256" s="33" t="s">
        <v>269</v>
      </c>
      <c r="D256" s="33" t="s">
        <v>79</v>
      </c>
      <c r="E256" s="41">
        <v>39262</v>
      </c>
      <c r="F256" s="37">
        <f t="shared" ca="1" si="6"/>
        <v>9</v>
      </c>
      <c r="G256" s="38"/>
      <c r="H256" s="39">
        <v>45770</v>
      </c>
      <c r="I256" s="39">
        <f t="shared" si="7"/>
        <v>2000</v>
      </c>
      <c r="J256" s="40">
        <v>5</v>
      </c>
    </row>
    <row r="257" spans="1:10" x14ac:dyDescent="0.3">
      <c r="A257" s="33" t="s">
        <v>343</v>
      </c>
      <c r="B257" s="35" t="s">
        <v>82</v>
      </c>
      <c r="C257" s="33" t="s">
        <v>269</v>
      </c>
      <c r="D257" s="33" t="s">
        <v>64</v>
      </c>
      <c r="E257" s="41">
        <v>38876</v>
      </c>
      <c r="F257" s="37">
        <f t="shared" ca="1" si="6"/>
        <v>10</v>
      </c>
      <c r="G257" s="38" t="s">
        <v>65</v>
      </c>
      <c r="H257" s="39">
        <v>60280</v>
      </c>
      <c r="I257" s="39" t="str">
        <f t="shared" si="7"/>
        <v/>
      </c>
      <c r="J257" s="40">
        <v>1</v>
      </c>
    </row>
    <row r="258" spans="1:10" x14ac:dyDescent="0.3">
      <c r="A258" s="33" t="s">
        <v>344</v>
      </c>
      <c r="B258" s="35" t="s">
        <v>71</v>
      </c>
      <c r="C258" s="33" t="s">
        <v>269</v>
      </c>
      <c r="D258" s="33" t="s">
        <v>64</v>
      </c>
      <c r="E258" s="41">
        <v>38878</v>
      </c>
      <c r="F258" s="37">
        <f t="shared" ref="F258:F321" ca="1" si="8">DATEDIF(E258,TODAY(),"Y")</f>
        <v>10</v>
      </c>
      <c r="G258" s="38" t="s">
        <v>96</v>
      </c>
      <c r="H258" s="39">
        <v>61150</v>
      </c>
      <c r="I258" s="39" t="str">
        <f t="shared" si="7"/>
        <v/>
      </c>
      <c r="J258" s="40">
        <v>2</v>
      </c>
    </row>
    <row r="259" spans="1:10" x14ac:dyDescent="0.3">
      <c r="A259" s="33" t="s">
        <v>345</v>
      </c>
      <c r="B259" s="35" t="s">
        <v>77</v>
      </c>
      <c r="C259" s="33" t="s">
        <v>269</v>
      </c>
      <c r="D259" s="33" t="s">
        <v>79</v>
      </c>
      <c r="E259" s="41">
        <v>35972</v>
      </c>
      <c r="F259" s="37">
        <f t="shared" ca="1" si="8"/>
        <v>18</v>
      </c>
      <c r="G259" s="38"/>
      <c r="H259" s="39">
        <v>71710</v>
      </c>
      <c r="I259" s="39">
        <f t="shared" ref="I259:I322" si="9">IF(J259&gt;=4,2000,"")</f>
        <v>2000</v>
      </c>
      <c r="J259" s="40">
        <v>5</v>
      </c>
    </row>
    <row r="260" spans="1:10" x14ac:dyDescent="0.3">
      <c r="A260" s="33" t="s">
        <v>346</v>
      </c>
      <c r="B260" s="35" t="s">
        <v>77</v>
      </c>
      <c r="C260" s="33" t="s">
        <v>269</v>
      </c>
      <c r="D260" s="33" t="s">
        <v>64</v>
      </c>
      <c r="E260" s="41">
        <v>36318</v>
      </c>
      <c r="F260" s="37">
        <f t="shared" ca="1" si="8"/>
        <v>17</v>
      </c>
      <c r="G260" s="38" t="s">
        <v>96</v>
      </c>
      <c r="H260" s="39">
        <v>68750</v>
      </c>
      <c r="I260" s="39" t="str">
        <f t="shared" si="9"/>
        <v/>
      </c>
      <c r="J260" s="40">
        <v>1</v>
      </c>
    </row>
    <row r="261" spans="1:10" x14ac:dyDescent="0.3">
      <c r="A261" s="33" t="s">
        <v>347</v>
      </c>
      <c r="B261" s="35" t="s">
        <v>77</v>
      </c>
      <c r="C261" s="33" t="s">
        <v>269</v>
      </c>
      <c r="D261" s="33" t="s">
        <v>64</v>
      </c>
      <c r="E261" s="41">
        <v>36332</v>
      </c>
      <c r="F261" s="37">
        <f t="shared" ca="1" si="8"/>
        <v>17</v>
      </c>
      <c r="G261" s="38" t="s">
        <v>75</v>
      </c>
      <c r="H261" s="39">
        <v>37760</v>
      </c>
      <c r="I261" s="39" t="str">
        <f t="shared" si="9"/>
        <v/>
      </c>
      <c r="J261" s="40">
        <v>2</v>
      </c>
    </row>
    <row r="262" spans="1:10" x14ac:dyDescent="0.3">
      <c r="A262" s="33" t="s">
        <v>348</v>
      </c>
      <c r="B262" s="35" t="s">
        <v>62</v>
      </c>
      <c r="C262" s="33" t="s">
        <v>269</v>
      </c>
      <c r="D262" s="33" t="s">
        <v>64</v>
      </c>
      <c r="E262" s="41">
        <v>36698</v>
      </c>
      <c r="F262" s="37">
        <f t="shared" ca="1" si="8"/>
        <v>16</v>
      </c>
      <c r="G262" s="38" t="s">
        <v>75</v>
      </c>
      <c r="H262" s="39">
        <v>23650</v>
      </c>
      <c r="I262" s="39" t="str">
        <f t="shared" si="9"/>
        <v/>
      </c>
      <c r="J262" s="40">
        <v>1</v>
      </c>
    </row>
    <row r="263" spans="1:10" x14ac:dyDescent="0.3">
      <c r="A263" s="33" t="s">
        <v>349</v>
      </c>
      <c r="B263" s="35" t="s">
        <v>92</v>
      </c>
      <c r="C263" s="33" t="s">
        <v>269</v>
      </c>
      <c r="D263" s="33" t="s">
        <v>79</v>
      </c>
      <c r="E263" s="41">
        <v>36704</v>
      </c>
      <c r="F263" s="37">
        <f t="shared" ca="1" si="8"/>
        <v>16</v>
      </c>
      <c r="G263" s="38"/>
      <c r="H263" s="39">
        <v>57760</v>
      </c>
      <c r="I263" s="39" t="str">
        <f t="shared" si="9"/>
        <v/>
      </c>
      <c r="J263" s="40">
        <v>3</v>
      </c>
    </row>
    <row r="264" spans="1:10" x14ac:dyDescent="0.3">
      <c r="A264" s="33" t="s">
        <v>350</v>
      </c>
      <c r="B264" s="35" t="s">
        <v>77</v>
      </c>
      <c r="C264" s="33" t="s">
        <v>269</v>
      </c>
      <c r="D264" s="33" t="s">
        <v>64</v>
      </c>
      <c r="E264" s="41">
        <v>36707</v>
      </c>
      <c r="F264" s="37">
        <f t="shared" ca="1" si="8"/>
        <v>16</v>
      </c>
      <c r="G264" s="38" t="s">
        <v>86</v>
      </c>
      <c r="H264" s="39">
        <v>38870</v>
      </c>
      <c r="I264" s="39" t="str">
        <f t="shared" si="9"/>
        <v/>
      </c>
      <c r="J264" s="40">
        <v>2</v>
      </c>
    </row>
    <row r="265" spans="1:10" x14ac:dyDescent="0.3">
      <c r="A265" s="33" t="s">
        <v>351</v>
      </c>
      <c r="B265" s="35" t="s">
        <v>77</v>
      </c>
      <c r="C265" s="33" t="s">
        <v>269</v>
      </c>
      <c r="D265" s="33" t="s">
        <v>64</v>
      </c>
      <c r="E265" s="41">
        <v>37068</v>
      </c>
      <c r="F265" s="37">
        <f t="shared" ca="1" si="8"/>
        <v>15</v>
      </c>
      <c r="G265" s="38" t="s">
        <v>68</v>
      </c>
      <c r="H265" s="39">
        <v>66010</v>
      </c>
      <c r="I265" s="39">
        <f t="shared" si="9"/>
        <v>2000</v>
      </c>
      <c r="J265" s="40">
        <v>5</v>
      </c>
    </row>
    <row r="266" spans="1:10" x14ac:dyDescent="0.3">
      <c r="A266" s="33" t="s">
        <v>352</v>
      </c>
      <c r="B266" s="35" t="s">
        <v>82</v>
      </c>
      <c r="C266" s="33" t="s">
        <v>269</v>
      </c>
      <c r="D266" s="33" t="s">
        <v>64</v>
      </c>
      <c r="E266" s="41">
        <v>37436</v>
      </c>
      <c r="F266" s="37">
        <f t="shared" ca="1" si="8"/>
        <v>14</v>
      </c>
      <c r="G266" s="38" t="s">
        <v>75</v>
      </c>
      <c r="H266" s="39">
        <v>64130</v>
      </c>
      <c r="I266" s="39" t="str">
        <f t="shared" si="9"/>
        <v/>
      </c>
      <c r="J266" s="40">
        <v>1</v>
      </c>
    </row>
    <row r="267" spans="1:10" x14ac:dyDescent="0.3">
      <c r="A267" s="33" t="s">
        <v>353</v>
      </c>
      <c r="B267" s="35" t="s">
        <v>62</v>
      </c>
      <c r="C267" s="33" t="s">
        <v>269</v>
      </c>
      <c r="D267" s="33" t="s">
        <v>64</v>
      </c>
      <c r="E267" s="41">
        <v>38146</v>
      </c>
      <c r="F267" s="37">
        <f t="shared" ca="1" si="8"/>
        <v>12</v>
      </c>
      <c r="G267" s="38" t="s">
        <v>65</v>
      </c>
      <c r="H267" s="39">
        <v>47340</v>
      </c>
      <c r="I267" s="39" t="str">
        <f t="shared" si="9"/>
        <v/>
      </c>
      <c r="J267" s="40">
        <v>2</v>
      </c>
    </row>
    <row r="268" spans="1:10" x14ac:dyDescent="0.3">
      <c r="A268" s="33" t="s">
        <v>354</v>
      </c>
      <c r="B268" s="35" t="s">
        <v>77</v>
      </c>
      <c r="C268" s="33" t="s">
        <v>269</v>
      </c>
      <c r="D268" s="33" t="s">
        <v>79</v>
      </c>
      <c r="E268" s="41">
        <v>39603</v>
      </c>
      <c r="F268" s="37">
        <f t="shared" ca="1" si="8"/>
        <v>8</v>
      </c>
      <c r="G268" s="38"/>
      <c r="H268" s="39">
        <v>40940</v>
      </c>
      <c r="I268" s="39" t="str">
        <f t="shared" si="9"/>
        <v/>
      </c>
      <c r="J268" s="40">
        <v>2</v>
      </c>
    </row>
    <row r="269" spans="1:10" x14ac:dyDescent="0.3">
      <c r="A269" s="33" t="s">
        <v>355</v>
      </c>
      <c r="B269" s="35" t="s">
        <v>92</v>
      </c>
      <c r="C269" s="33" t="s">
        <v>269</v>
      </c>
      <c r="D269" s="33" t="s">
        <v>79</v>
      </c>
      <c r="E269" s="41">
        <v>38874</v>
      </c>
      <c r="F269" s="37">
        <f t="shared" ca="1" si="8"/>
        <v>10</v>
      </c>
      <c r="G269" s="38"/>
      <c r="H269" s="39">
        <v>59330</v>
      </c>
      <c r="I269" s="39">
        <f t="shared" si="9"/>
        <v>2000</v>
      </c>
      <c r="J269" s="40">
        <v>4</v>
      </c>
    </row>
    <row r="270" spans="1:10" x14ac:dyDescent="0.3">
      <c r="A270" s="33" t="s">
        <v>356</v>
      </c>
      <c r="B270" s="35" t="s">
        <v>92</v>
      </c>
      <c r="C270" s="33" t="s">
        <v>269</v>
      </c>
      <c r="D270" s="33" t="s">
        <v>64</v>
      </c>
      <c r="E270" s="41">
        <v>39972</v>
      </c>
      <c r="F270" s="37">
        <f t="shared" ca="1" si="8"/>
        <v>7</v>
      </c>
      <c r="G270" s="38" t="s">
        <v>65</v>
      </c>
      <c r="H270" s="39">
        <v>78170</v>
      </c>
      <c r="I270" s="39">
        <f t="shared" si="9"/>
        <v>2000</v>
      </c>
      <c r="J270" s="40">
        <v>5</v>
      </c>
    </row>
    <row r="271" spans="1:10" x14ac:dyDescent="0.3">
      <c r="A271" s="33" t="s">
        <v>357</v>
      </c>
      <c r="B271" s="35" t="s">
        <v>82</v>
      </c>
      <c r="C271" s="33" t="s">
        <v>269</v>
      </c>
      <c r="D271" s="33" t="s">
        <v>64</v>
      </c>
      <c r="E271" s="41">
        <v>39264</v>
      </c>
      <c r="F271" s="37">
        <f t="shared" ca="1" si="8"/>
        <v>9</v>
      </c>
      <c r="G271" s="38" t="s">
        <v>96</v>
      </c>
      <c r="H271" s="39">
        <v>81980</v>
      </c>
      <c r="I271" s="39" t="str">
        <f t="shared" si="9"/>
        <v/>
      </c>
      <c r="J271" s="40">
        <v>2</v>
      </c>
    </row>
    <row r="272" spans="1:10" x14ac:dyDescent="0.3">
      <c r="A272" s="33" t="s">
        <v>358</v>
      </c>
      <c r="B272" s="35" t="s">
        <v>62</v>
      </c>
      <c r="C272" s="33" t="s">
        <v>269</v>
      </c>
      <c r="D272" s="33" t="s">
        <v>67</v>
      </c>
      <c r="E272" s="41">
        <v>39276</v>
      </c>
      <c r="F272" s="37">
        <f t="shared" ca="1" si="8"/>
        <v>9</v>
      </c>
      <c r="G272" s="38" t="s">
        <v>68</v>
      </c>
      <c r="H272" s="39">
        <v>18895</v>
      </c>
      <c r="I272" s="39">
        <f t="shared" si="9"/>
        <v>2000</v>
      </c>
      <c r="J272" s="40">
        <v>4</v>
      </c>
    </row>
    <row r="273" spans="1:10" x14ac:dyDescent="0.3">
      <c r="A273" s="33" t="s">
        <v>359</v>
      </c>
      <c r="B273" s="35" t="s">
        <v>92</v>
      </c>
      <c r="C273" s="33" t="s">
        <v>269</v>
      </c>
      <c r="D273" s="33" t="s">
        <v>72</v>
      </c>
      <c r="E273" s="41">
        <v>39278</v>
      </c>
      <c r="F273" s="37">
        <f t="shared" ca="1" si="8"/>
        <v>9</v>
      </c>
      <c r="G273" s="38"/>
      <c r="H273" s="39">
        <v>30416</v>
      </c>
      <c r="I273" s="39" t="str">
        <f t="shared" si="9"/>
        <v/>
      </c>
      <c r="J273" s="40">
        <v>1</v>
      </c>
    </row>
    <row r="274" spans="1:10" x14ac:dyDescent="0.3">
      <c r="A274" s="33" t="s">
        <v>360</v>
      </c>
      <c r="B274" s="35" t="s">
        <v>62</v>
      </c>
      <c r="C274" s="33" t="s">
        <v>269</v>
      </c>
      <c r="D274" s="33" t="s">
        <v>64</v>
      </c>
      <c r="E274" s="41">
        <v>39655</v>
      </c>
      <c r="F274" s="37">
        <f t="shared" ca="1" si="8"/>
        <v>8</v>
      </c>
      <c r="G274" s="38" t="s">
        <v>86</v>
      </c>
      <c r="H274" s="39">
        <v>34480</v>
      </c>
      <c r="I274" s="39" t="str">
        <f t="shared" si="9"/>
        <v/>
      </c>
      <c r="J274" s="40">
        <v>3</v>
      </c>
    </row>
    <row r="275" spans="1:10" x14ac:dyDescent="0.3">
      <c r="A275" s="33" t="s">
        <v>361</v>
      </c>
      <c r="B275" s="35" t="s">
        <v>77</v>
      </c>
      <c r="C275" s="33" t="s">
        <v>269</v>
      </c>
      <c r="D275" s="33" t="s">
        <v>64</v>
      </c>
      <c r="E275" s="41">
        <v>39264</v>
      </c>
      <c r="F275" s="37">
        <f t="shared" ca="1" si="8"/>
        <v>9</v>
      </c>
      <c r="G275" s="38" t="s">
        <v>68</v>
      </c>
      <c r="H275" s="39">
        <v>63070</v>
      </c>
      <c r="I275" s="39" t="str">
        <f t="shared" si="9"/>
        <v/>
      </c>
      <c r="J275" s="40">
        <v>1</v>
      </c>
    </row>
    <row r="276" spans="1:10" x14ac:dyDescent="0.3">
      <c r="A276" s="33" t="s">
        <v>362</v>
      </c>
      <c r="B276" s="35" t="s">
        <v>77</v>
      </c>
      <c r="C276" s="33" t="s">
        <v>269</v>
      </c>
      <c r="D276" s="33" t="s">
        <v>72</v>
      </c>
      <c r="E276" s="41">
        <v>35982</v>
      </c>
      <c r="F276" s="37">
        <f t="shared" ca="1" si="8"/>
        <v>18</v>
      </c>
      <c r="G276" s="38"/>
      <c r="H276" s="39">
        <v>8904</v>
      </c>
      <c r="I276" s="39" t="str">
        <f t="shared" si="9"/>
        <v/>
      </c>
      <c r="J276" s="40">
        <v>3</v>
      </c>
    </row>
    <row r="277" spans="1:10" x14ac:dyDescent="0.3">
      <c r="A277" s="33" t="s">
        <v>363</v>
      </c>
      <c r="B277" s="35" t="s">
        <v>82</v>
      </c>
      <c r="C277" s="33" t="s">
        <v>269</v>
      </c>
      <c r="D277" s="33" t="s">
        <v>79</v>
      </c>
      <c r="E277" s="41">
        <v>35992</v>
      </c>
      <c r="F277" s="37">
        <f t="shared" ca="1" si="8"/>
        <v>18</v>
      </c>
      <c r="G277" s="38"/>
      <c r="H277" s="39">
        <v>68260</v>
      </c>
      <c r="I277" s="39">
        <f t="shared" si="9"/>
        <v>2000</v>
      </c>
      <c r="J277" s="40">
        <v>5</v>
      </c>
    </row>
    <row r="278" spans="1:10" x14ac:dyDescent="0.3">
      <c r="A278" s="33" t="s">
        <v>364</v>
      </c>
      <c r="B278" s="35" t="s">
        <v>82</v>
      </c>
      <c r="C278" s="33" t="s">
        <v>269</v>
      </c>
      <c r="D278" s="33" t="s">
        <v>64</v>
      </c>
      <c r="E278" s="41">
        <v>35996</v>
      </c>
      <c r="F278" s="37">
        <f t="shared" ca="1" si="8"/>
        <v>18</v>
      </c>
      <c r="G278" s="38" t="s">
        <v>65</v>
      </c>
      <c r="H278" s="39">
        <v>40340</v>
      </c>
      <c r="I278" s="39" t="str">
        <f t="shared" si="9"/>
        <v/>
      </c>
      <c r="J278" s="40">
        <v>2</v>
      </c>
    </row>
    <row r="279" spans="1:10" x14ac:dyDescent="0.3">
      <c r="A279" s="33" t="s">
        <v>365</v>
      </c>
      <c r="B279" s="35" t="s">
        <v>77</v>
      </c>
      <c r="C279" s="33" t="s">
        <v>269</v>
      </c>
      <c r="D279" s="33" t="s">
        <v>79</v>
      </c>
      <c r="E279" s="41">
        <v>35997</v>
      </c>
      <c r="F279" s="37">
        <f t="shared" ca="1" si="8"/>
        <v>18</v>
      </c>
      <c r="G279" s="38"/>
      <c r="H279" s="39">
        <v>72520</v>
      </c>
      <c r="I279" s="39" t="str">
        <f t="shared" si="9"/>
        <v/>
      </c>
      <c r="J279" s="40">
        <v>3</v>
      </c>
    </row>
    <row r="280" spans="1:10" x14ac:dyDescent="0.3">
      <c r="A280" s="33" t="s">
        <v>366</v>
      </c>
      <c r="B280" s="35" t="s">
        <v>74</v>
      </c>
      <c r="C280" s="33" t="s">
        <v>269</v>
      </c>
      <c r="D280" s="33" t="s">
        <v>79</v>
      </c>
      <c r="E280" s="41">
        <v>36350</v>
      </c>
      <c r="F280" s="37">
        <f t="shared" ca="1" si="8"/>
        <v>17</v>
      </c>
      <c r="G280" s="38"/>
      <c r="H280" s="39">
        <v>27380</v>
      </c>
      <c r="I280" s="39" t="str">
        <f t="shared" si="9"/>
        <v/>
      </c>
      <c r="J280" s="40">
        <v>3</v>
      </c>
    </row>
    <row r="281" spans="1:10" x14ac:dyDescent="0.3">
      <c r="A281" s="33" t="s">
        <v>367</v>
      </c>
      <c r="B281" s="35" t="s">
        <v>77</v>
      </c>
      <c r="C281" s="33" t="s">
        <v>269</v>
      </c>
      <c r="D281" s="33" t="s">
        <v>67</v>
      </c>
      <c r="E281" s="41">
        <v>36360</v>
      </c>
      <c r="F281" s="37">
        <f t="shared" ca="1" si="8"/>
        <v>17</v>
      </c>
      <c r="G281" s="38" t="s">
        <v>96</v>
      </c>
      <c r="H281" s="39">
        <v>11065</v>
      </c>
      <c r="I281" s="39" t="str">
        <f t="shared" si="9"/>
        <v/>
      </c>
      <c r="J281" s="40">
        <v>1</v>
      </c>
    </row>
    <row r="282" spans="1:10" x14ac:dyDescent="0.3">
      <c r="A282" s="33" t="s">
        <v>368</v>
      </c>
      <c r="B282" s="35" t="s">
        <v>77</v>
      </c>
      <c r="C282" s="33" t="s">
        <v>269</v>
      </c>
      <c r="D282" s="33" t="s">
        <v>79</v>
      </c>
      <c r="E282" s="41">
        <v>36718</v>
      </c>
      <c r="F282" s="37">
        <f t="shared" ca="1" si="8"/>
        <v>16</v>
      </c>
      <c r="G282" s="38"/>
      <c r="H282" s="39">
        <v>89520</v>
      </c>
      <c r="I282" s="39">
        <f t="shared" si="9"/>
        <v>2000</v>
      </c>
      <c r="J282" s="40">
        <v>5</v>
      </c>
    </row>
    <row r="283" spans="1:10" x14ac:dyDescent="0.3">
      <c r="A283" s="33" t="s">
        <v>369</v>
      </c>
      <c r="B283" s="35" t="s">
        <v>77</v>
      </c>
      <c r="C283" s="33" t="s">
        <v>269</v>
      </c>
      <c r="D283" s="33" t="s">
        <v>79</v>
      </c>
      <c r="E283" s="41">
        <v>36729</v>
      </c>
      <c r="F283" s="37">
        <f t="shared" ca="1" si="8"/>
        <v>16</v>
      </c>
      <c r="G283" s="38"/>
      <c r="H283" s="39">
        <v>45420</v>
      </c>
      <c r="I283" s="39" t="str">
        <f t="shared" si="9"/>
        <v/>
      </c>
      <c r="J283" s="40">
        <v>1</v>
      </c>
    </row>
    <row r="284" spans="1:10" x14ac:dyDescent="0.3">
      <c r="A284" s="33" t="s">
        <v>370</v>
      </c>
      <c r="B284" s="35" t="s">
        <v>74</v>
      </c>
      <c r="C284" s="33" t="s">
        <v>269</v>
      </c>
      <c r="D284" s="33" t="s">
        <v>79</v>
      </c>
      <c r="E284" s="41">
        <v>37820</v>
      </c>
      <c r="F284" s="37">
        <f t="shared" ca="1" si="8"/>
        <v>13</v>
      </c>
      <c r="G284" s="38"/>
      <c r="H284" s="39">
        <v>75420</v>
      </c>
      <c r="I284" s="39" t="str">
        <f t="shared" si="9"/>
        <v/>
      </c>
      <c r="J284" s="40">
        <v>1</v>
      </c>
    </row>
    <row r="285" spans="1:10" x14ac:dyDescent="0.3">
      <c r="A285" s="33" t="s">
        <v>371</v>
      </c>
      <c r="B285" s="35" t="s">
        <v>62</v>
      </c>
      <c r="C285" s="33" t="s">
        <v>269</v>
      </c>
      <c r="D285" s="33" t="s">
        <v>79</v>
      </c>
      <c r="E285" s="41">
        <v>39633</v>
      </c>
      <c r="F285" s="37">
        <f t="shared" ca="1" si="8"/>
        <v>8</v>
      </c>
      <c r="G285" s="38"/>
      <c r="H285" s="39">
        <v>39680</v>
      </c>
      <c r="I285" s="39" t="str">
        <f t="shared" si="9"/>
        <v/>
      </c>
      <c r="J285" s="40">
        <v>1</v>
      </c>
    </row>
    <row r="286" spans="1:10" x14ac:dyDescent="0.3">
      <c r="A286" s="33" t="s">
        <v>372</v>
      </c>
      <c r="B286" s="35" t="s">
        <v>71</v>
      </c>
      <c r="C286" s="33" t="s">
        <v>269</v>
      </c>
      <c r="D286" s="33" t="s">
        <v>79</v>
      </c>
      <c r="E286" s="41">
        <v>38912</v>
      </c>
      <c r="F286" s="37">
        <f t="shared" ca="1" si="8"/>
        <v>10</v>
      </c>
      <c r="G286" s="38"/>
      <c r="H286" s="39">
        <v>80330</v>
      </c>
      <c r="I286" s="39">
        <f t="shared" si="9"/>
        <v>2000</v>
      </c>
      <c r="J286" s="40">
        <v>4</v>
      </c>
    </row>
    <row r="287" spans="1:10" x14ac:dyDescent="0.3">
      <c r="A287" s="33" t="s">
        <v>373</v>
      </c>
      <c r="B287" s="35" t="s">
        <v>82</v>
      </c>
      <c r="C287" s="33" t="s">
        <v>269</v>
      </c>
      <c r="D287" s="33" t="s">
        <v>79</v>
      </c>
      <c r="E287" s="41">
        <v>41124</v>
      </c>
      <c r="F287" s="37">
        <f t="shared" ca="1" si="8"/>
        <v>4</v>
      </c>
      <c r="G287" s="38"/>
      <c r="H287" s="39">
        <v>49530</v>
      </c>
      <c r="I287" s="39" t="str">
        <f t="shared" si="9"/>
        <v/>
      </c>
      <c r="J287" s="40">
        <v>2</v>
      </c>
    </row>
    <row r="288" spans="1:10" x14ac:dyDescent="0.3">
      <c r="A288" s="33" t="s">
        <v>374</v>
      </c>
      <c r="B288" s="35" t="s">
        <v>82</v>
      </c>
      <c r="C288" s="33" t="s">
        <v>269</v>
      </c>
      <c r="D288" s="33" t="s">
        <v>64</v>
      </c>
      <c r="E288" s="41">
        <v>36009</v>
      </c>
      <c r="F288" s="37">
        <f t="shared" ca="1" si="8"/>
        <v>18</v>
      </c>
      <c r="G288" s="38" t="s">
        <v>65</v>
      </c>
      <c r="H288" s="39">
        <v>75120</v>
      </c>
      <c r="I288" s="39">
        <f t="shared" si="9"/>
        <v>2000</v>
      </c>
      <c r="J288" s="40">
        <v>5</v>
      </c>
    </row>
    <row r="289" spans="1:10" x14ac:dyDescent="0.3">
      <c r="A289" s="33" t="s">
        <v>375</v>
      </c>
      <c r="B289" s="35" t="s">
        <v>92</v>
      </c>
      <c r="C289" s="33" t="s">
        <v>269</v>
      </c>
      <c r="D289" s="33" t="s">
        <v>79</v>
      </c>
      <c r="E289" s="41">
        <v>36011</v>
      </c>
      <c r="F289" s="37">
        <f t="shared" ca="1" si="8"/>
        <v>18</v>
      </c>
      <c r="G289" s="38"/>
      <c r="H289" s="39">
        <v>45050</v>
      </c>
      <c r="I289" s="39" t="str">
        <f t="shared" si="9"/>
        <v/>
      </c>
      <c r="J289" s="40">
        <v>1</v>
      </c>
    </row>
    <row r="290" spans="1:10" x14ac:dyDescent="0.3">
      <c r="A290" s="33" t="s">
        <v>376</v>
      </c>
      <c r="B290" s="35" t="s">
        <v>74</v>
      </c>
      <c r="C290" s="33" t="s">
        <v>269</v>
      </c>
      <c r="D290" s="33" t="s">
        <v>64</v>
      </c>
      <c r="E290" s="41">
        <v>39312</v>
      </c>
      <c r="F290" s="37">
        <f t="shared" ca="1" si="8"/>
        <v>9</v>
      </c>
      <c r="G290" s="38" t="s">
        <v>68</v>
      </c>
      <c r="H290" s="39">
        <v>71030</v>
      </c>
      <c r="I290" s="39" t="str">
        <f t="shared" si="9"/>
        <v/>
      </c>
      <c r="J290" s="40">
        <v>3</v>
      </c>
    </row>
    <row r="291" spans="1:10" x14ac:dyDescent="0.3">
      <c r="A291" s="33" t="s">
        <v>377</v>
      </c>
      <c r="B291" s="35" t="s">
        <v>71</v>
      </c>
      <c r="C291" s="33" t="s">
        <v>269</v>
      </c>
      <c r="D291" s="33" t="s">
        <v>67</v>
      </c>
      <c r="E291" s="41">
        <v>39697</v>
      </c>
      <c r="F291" s="37">
        <f t="shared" ca="1" si="8"/>
        <v>8</v>
      </c>
      <c r="G291" s="38" t="s">
        <v>68</v>
      </c>
      <c r="H291" s="39">
        <v>15260</v>
      </c>
      <c r="I291" s="39" t="str">
        <f t="shared" si="9"/>
        <v/>
      </c>
      <c r="J291" s="40">
        <v>2</v>
      </c>
    </row>
    <row r="292" spans="1:10" x14ac:dyDescent="0.3">
      <c r="A292" s="33" t="s">
        <v>378</v>
      </c>
      <c r="B292" s="35" t="s">
        <v>77</v>
      </c>
      <c r="C292" s="33" t="s">
        <v>269</v>
      </c>
      <c r="D292" s="33" t="s">
        <v>64</v>
      </c>
      <c r="E292" s="41">
        <v>39354</v>
      </c>
      <c r="F292" s="37">
        <f t="shared" ca="1" si="8"/>
        <v>9</v>
      </c>
      <c r="G292" s="38" t="s">
        <v>96</v>
      </c>
      <c r="H292" s="39">
        <v>67050</v>
      </c>
      <c r="I292" s="39">
        <f t="shared" si="9"/>
        <v>2000</v>
      </c>
      <c r="J292" s="40">
        <v>4</v>
      </c>
    </row>
    <row r="293" spans="1:10" x14ac:dyDescent="0.3">
      <c r="A293" s="33" t="s">
        <v>379</v>
      </c>
      <c r="B293" s="35" t="s">
        <v>71</v>
      </c>
      <c r="C293" s="33" t="s">
        <v>269</v>
      </c>
      <c r="D293" s="33" t="s">
        <v>64</v>
      </c>
      <c r="E293" s="41">
        <v>40424</v>
      </c>
      <c r="F293" s="37">
        <f t="shared" ca="1" si="8"/>
        <v>6</v>
      </c>
      <c r="G293" s="38" t="s">
        <v>75</v>
      </c>
      <c r="H293" s="39">
        <v>39520</v>
      </c>
      <c r="I293" s="39">
        <f t="shared" si="9"/>
        <v>2000</v>
      </c>
      <c r="J293" s="40">
        <v>5</v>
      </c>
    </row>
    <row r="294" spans="1:10" x14ac:dyDescent="0.3">
      <c r="A294" s="33" t="s">
        <v>380</v>
      </c>
      <c r="B294" s="35" t="s">
        <v>82</v>
      </c>
      <c r="C294" s="33" t="s">
        <v>269</v>
      </c>
      <c r="D294" s="33" t="s">
        <v>64</v>
      </c>
      <c r="E294" s="41">
        <v>38982</v>
      </c>
      <c r="F294" s="37">
        <f t="shared" ca="1" si="8"/>
        <v>10</v>
      </c>
      <c r="G294" s="38" t="s">
        <v>65</v>
      </c>
      <c r="H294" s="39">
        <v>60100</v>
      </c>
      <c r="I294" s="39" t="str">
        <f t="shared" si="9"/>
        <v/>
      </c>
      <c r="J294" s="40">
        <v>1</v>
      </c>
    </row>
    <row r="295" spans="1:10" x14ac:dyDescent="0.3">
      <c r="A295" s="33" t="s">
        <v>381</v>
      </c>
      <c r="B295" s="35" t="s">
        <v>77</v>
      </c>
      <c r="C295" s="33" t="s">
        <v>269</v>
      </c>
      <c r="D295" s="33" t="s">
        <v>64</v>
      </c>
      <c r="E295" s="41">
        <v>38990</v>
      </c>
      <c r="F295" s="37">
        <f t="shared" ca="1" si="8"/>
        <v>10</v>
      </c>
      <c r="G295" s="38" t="s">
        <v>68</v>
      </c>
      <c r="H295" s="39">
        <v>66430</v>
      </c>
      <c r="I295" s="39" t="str">
        <f t="shared" si="9"/>
        <v/>
      </c>
      <c r="J295" s="40">
        <v>2</v>
      </c>
    </row>
    <row r="296" spans="1:10" x14ac:dyDescent="0.3">
      <c r="A296" s="33" t="s">
        <v>382</v>
      </c>
      <c r="B296" s="35" t="s">
        <v>92</v>
      </c>
      <c r="C296" s="33" t="s">
        <v>269</v>
      </c>
      <c r="D296" s="33" t="s">
        <v>72</v>
      </c>
      <c r="E296" s="41">
        <v>36067</v>
      </c>
      <c r="F296" s="37">
        <f t="shared" ca="1" si="8"/>
        <v>18</v>
      </c>
      <c r="G296" s="38"/>
      <c r="H296" s="39">
        <v>37612</v>
      </c>
      <c r="I296" s="39">
        <f t="shared" si="9"/>
        <v>2000</v>
      </c>
      <c r="J296" s="40">
        <v>4</v>
      </c>
    </row>
    <row r="297" spans="1:10" x14ac:dyDescent="0.3">
      <c r="A297" s="33" t="s">
        <v>383</v>
      </c>
      <c r="B297" s="35" t="s">
        <v>92</v>
      </c>
      <c r="C297" s="33" t="s">
        <v>269</v>
      </c>
      <c r="D297" s="33" t="s">
        <v>64</v>
      </c>
      <c r="E297" s="41">
        <v>36413</v>
      </c>
      <c r="F297" s="37">
        <f t="shared" ca="1" si="8"/>
        <v>17</v>
      </c>
      <c r="G297" s="38" t="s">
        <v>65</v>
      </c>
      <c r="H297" s="39">
        <v>40060</v>
      </c>
      <c r="I297" s="39" t="str">
        <f t="shared" si="9"/>
        <v/>
      </c>
      <c r="J297" s="40">
        <v>3</v>
      </c>
    </row>
    <row r="298" spans="1:10" x14ac:dyDescent="0.3">
      <c r="A298" s="33" t="s">
        <v>384</v>
      </c>
      <c r="B298" s="35" t="s">
        <v>77</v>
      </c>
      <c r="C298" s="33" t="s">
        <v>269</v>
      </c>
      <c r="D298" s="33" t="s">
        <v>67</v>
      </c>
      <c r="E298" s="41">
        <v>36422</v>
      </c>
      <c r="F298" s="37">
        <f t="shared" ca="1" si="8"/>
        <v>17</v>
      </c>
      <c r="G298" s="38" t="s">
        <v>96</v>
      </c>
      <c r="H298" s="39">
        <v>17270</v>
      </c>
      <c r="I298" s="39">
        <f t="shared" si="9"/>
        <v>2000</v>
      </c>
      <c r="J298" s="40">
        <v>5</v>
      </c>
    </row>
    <row r="299" spans="1:10" x14ac:dyDescent="0.3">
      <c r="A299" s="33" t="s">
        <v>385</v>
      </c>
      <c r="B299" s="35" t="s">
        <v>77</v>
      </c>
      <c r="C299" s="33" t="s">
        <v>269</v>
      </c>
      <c r="D299" s="33" t="s">
        <v>64</v>
      </c>
      <c r="E299" s="41">
        <v>36431</v>
      </c>
      <c r="F299" s="37">
        <f t="shared" ca="1" si="8"/>
        <v>17</v>
      </c>
      <c r="G299" s="38" t="s">
        <v>65</v>
      </c>
      <c r="H299" s="39">
        <v>35820</v>
      </c>
      <c r="I299" s="39" t="str">
        <f t="shared" si="9"/>
        <v/>
      </c>
      <c r="J299" s="40">
        <v>2</v>
      </c>
    </row>
    <row r="300" spans="1:10" x14ac:dyDescent="0.3">
      <c r="A300" s="33" t="s">
        <v>386</v>
      </c>
      <c r="B300" s="35" t="s">
        <v>82</v>
      </c>
      <c r="C300" s="33" t="s">
        <v>269</v>
      </c>
      <c r="D300" s="33" t="s">
        <v>64</v>
      </c>
      <c r="E300" s="41">
        <v>37509</v>
      </c>
      <c r="F300" s="37">
        <f t="shared" ca="1" si="8"/>
        <v>14</v>
      </c>
      <c r="G300" s="38" t="s">
        <v>96</v>
      </c>
      <c r="H300" s="39">
        <v>69080</v>
      </c>
      <c r="I300" s="39" t="str">
        <f t="shared" si="9"/>
        <v/>
      </c>
      <c r="J300" s="40">
        <v>3</v>
      </c>
    </row>
    <row r="301" spans="1:10" x14ac:dyDescent="0.3">
      <c r="A301" s="33" t="s">
        <v>387</v>
      </c>
      <c r="B301" s="35" t="s">
        <v>77</v>
      </c>
      <c r="C301" s="33" t="s">
        <v>269</v>
      </c>
      <c r="D301" s="33" t="s">
        <v>64</v>
      </c>
      <c r="E301" s="41">
        <v>37866</v>
      </c>
      <c r="F301" s="37">
        <f t="shared" ca="1" si="8"/>
        <v>13</v>
      </c>
      <c r="G301" s="38" t="s">
        <v>68</v>
      </c>
      <c r="H301" s="39">
        <v>54230</v>
      </c>
      <c r="I301" s="39">
        <f t="shared" si="9"/>
        <v>2000</v>
      </c>
      <c r="J301" s="40">
        <v>5</v>
      </c>
    </row>
    <row r="302" spans="1:10" x14ac:dyDescent="0.3">
      <c r="A302" s="33" t="s">
        <v>388</v>
      </c>
      <c r="B302" s="35" t="s">
        <v>92</v>
      </c>
      <c r="C302" s="33" t="s">
        <v>269</v>
      </c>
      <c r="D302" s="33" t="s">
        <v>64</v>
      </c>
      <c r="E302" s="41">
        <v>39348</v>
      </c>
      <c r="F302" s="37">
        <f t="shared" ca="1" si="8"/>
        <v>9</v>
      </c>
      <c r="G302" s="38" t="s">
        <v>65</v>
      </c>
      <c r="H302" s="39">
        <v>46220</v>
      </c>
      <c r="I302" s="39" t="str">
        <f t="shared" si="9"/>
        <v/>
      </c>
      <c r="J302" s="40">
        <v>2</v>
      </c>
    </row>
    <row r="303" spans="1:10" x14ac:dyDescent="0.3">
      <c r="A303" s="33" t="s">
        <v>389</v>
      </c>
      <c r="B303" s="35" t="s">
        <v>82</v>
      </c>
      <c r="C303" s="33" t="s">
        <v>269</v>
      </c>
      <c r="D303" s="33" t="s">
        <v>64</v>
      </c>
      <c r="E303" s="41">
        <v>39696</v>
      </c>
      <c r="F303" s="37">
        <f t="shared" ca="1" si="8"/>
        <v>8</v>
      </c>
      <c r="G303" s="38" t="s">
        <v>65</v>
      </c>
      <c r="H303" s="39">
        <v>69320</v>
      </c>
      <c r="I303" s="39" t="str">
        <f t="shared" si="9"/>
        <v/>
      </c>
      <c r="J303" s="40">
        <v>3</v>
      </c>
    </row>
    <row r="304" spans="1:10" x14ac:dyDescent="0.3">
      <c r="A304" s="33" t="s">
        <v>390</v>
      </c>
      <c r="B304" s="35" t="s">
        <v>77</v>
      </c>
      <c r="C304" s="33" t="s">
        <v>269</v>
      </c>
      <c r="D304" s="33" t="s">
        <v>79</v>
      </c>
      <c r="E304" s="42">
        <v>40449</v>
      </c>
      <c r="F304" s="37">
        <f t="shared" ca="1" si="8"/>
        <v>6</v>
      </c>
      <c r="G304" s="38"/>
      <c r="H304" s="39">
        <v>88840</v>
      </c>
      <c r="I304" s="39">
        <f t="shared" si="9"/>
        <v>2000</v>
      </c>
      <c r="J304" s="40">
        <v>5</v>
      </c>
    </row>
    <row r="305" spans="1:10" x14ac:dyDescent="0.3">
      <c r="A305" s="33" t="s">
        <v>391</v>
      </c>
      <c r="B305" s="35" t="s">
        <v>92</v>
      </c>
      <c r="C305" s="33" t="s">
        <v>269</v>
      </c>
      <c r="D305" s="33" t="s">
        <v>79</v>
      </c>
      <c r="E305" s="41">
        <v>39378</v>
      </c>
      <c r="F305" s="37">
        <f t="shared" ca="1" si="8"/>
        <v>9</v>
      </c>
      <c r="G305" s="38"/>
      <c r="H305" s="39">
        <v>35460</v>
      </c>
      <c r="I305" s="39" t="str">
        <f t="shared" si="9"/>
        <v/>
      </c>
      <c r="J305" s="40">
        <v>3</v>
      </c>
    </row>
    <row r="306" spans="1:10" x14ac:dyDescent="0.3">
      <c r="A306" s="33" t="s">
        <v>392</v>
      </c>
      <c r="B306" s="35" t="s">
        <v>71</v>
      </c>
      <c r="C306" s="33" t="s">
        <v>269</v>
      </c>
      <c r="D306" s="33" t="s">
        <v>67</v>
      </c>
      <c r="E306" s="41">
        <v>40456</v>
      </c>
      <c r="F306" s="37">
        <f t="shared" ca="1" si="8"/>
        <v>6</v>
      </c>
      <c r="G306" s="38" t="s">
        <v>65</v>
      </c>
      <c r="H306" s="39">
        <v>46645</v>
      </c>
      <c r="I306" s="39">
        <f t="shared" si="9"/>
        <v>2000</v>
      </c>
      <c r="J306" s="40">
        <v>5</v>
      </c>
    </row>
    <row r="307" spans="1:10" x14ac:dyDescent="0.3">
      <c r="A307" s="33" t="s">
        <v>393</v>
      </c>
      <c r="B307" s="35" t="s">
        <v>82</v>
      </c>
      <c r="C307" s="33" t="s">
        <v>269</v>
      </c>
      <c r="D307" s="33" t="s">
        <v>79</v>
      </c>
      <c r="E307" s="41">
        <v>40462</v>
      </c>
      <c r="F307" s="37">
        <f t="shared" ca="1" si="8"/>
        <v>6</v>
      </c>
      <c r="G307" s="38"/>
      <c r="H307" s="39">
        <v>52940</v>
      </c>
      <c r="I307" s="39">
        <f t="shared" si="9"/>
        <v>2000</v>
      </c>
      <c r="J307" s="40">
        <v>4</v>
      </c>
    </row>
    <row r="308" spans="1:10" x14ac:dyDescent="0.3">
      <c r="A308" s="33" t="s">
        <v>394</v>
      </c>
      <c r="B308" s="35" t="s">
        <v>82</v>
      </c>
      <c r="C308" s="33" t="s">
        <v>269</v>
      </c>
      <c r="D308" s="33" t="s">
        <v>64</v>
      </c>
      <c r="E308" s="41">
        <v>40469</v>
      </c>
      <c r="F308" s="37">
        <f t="shared" ca="1" si="8"/>
        <v>6</v>
      </c>
      <c r="G308" s="38" t="s">
        <v>68</v>
      </c>
      <c r="H308" s="39">
        <v>45480</v>
      </c>
      <c r="I308" s="39">
        <f t="shared" si="9"/>
        <v>2000</v>
      </c>
      <c r="J308" s="40">
        <v>4</v>
      </c>
    </row>
    <row r="309" spans="1:10" x14ac:dyDescent="0.3">
      <c r="A309" s="33" t="s">
        <v>395</v>
      </c>
      <c r="B309" s="35" t="s">
        <v>74</v>
      </c>
      <c r="C309" s="33" t="s">
        <v>269</v>
      </c>
      <c r="D309" s="33" t="s">
        <v>79</v>
      </c>
      <c r="E309" s="41">
        <v>40473</v>
      </c>
      <c r="F309" s="37">
        <f t="shared" ca="1" si="8"/>
        <v>6</v>
      </c>
      <c r="G309" s="38"/>
      <c r="H309" s="39">
        <v>28260</v>
      </c>
      <c r="I309" s="39">
        <f t="shared" si="9"/>
        <v>2000</v>
      </c>
      <c r="J309" s="40">
        <v>5</v>
      </c>
    </row>
    <row r="310" spans="1:10" x14ac:dyDescent="0.3">
      <c r="A310" s="33" t="s">
        <v>396</v>
      </c>
      <c r="B310" s="35" t="s">
        <v>74</v>
      </c>
      <c r="C310" s="33" t="s">
        <v>269</v>
      </c>
      <c r="D310" s="33" t="s">
        <v>64</v>
      </c>
      <c r="E310" s="41">
        <v>40474</v>
      </c>
      <c r="F310" s="37">
        <f t="shared" ca="1" si="8"/>
        <v>6</v>
      </c>
      <c r="G310" s="38" t="s">
        <v>65</v>
      </c>
      <c r="H310" s="39">
        <v>59320</v>
      </c>
      <c r="I310" s="39">
        <f t="shared" si="9"/>
        <v>2000</v>
      </c>
      <c r="J310" s="40">
        <v>4</v>
      </c>
    </row>
    <row r="311" spans="1:10" x14ac:dyDescent="0.3">
      <c r="A311" s="33" t="s">
        <v>397</v>
      </c>
      <c r="B311" s="35" t="s">
        <v>62</v>
      </c>
      <c r="C311" s="33" t="s">
        <v>269</v>
      </c>
      <c r="D311" s="33" t="s">
        <v>64</v>
      </c>
      <c r="E311" s="41">
        <v>39001</v>
      </c>
      <c r="F311" s="37">
        <f t="shared" ca="1" si="8"/>
        <v>10</v>
      </c>
      <c r="G311" s="38" t="s">
        <v>68</v>
      </c>
      <c r="H311" s="39">
        <v>70020</v>
      </c>
      <c r="I311" s="39" t="str">
        <f t="shared" si="9"/>
        <v/>
      </c>
      <c r="J311" s="40">
        <v>3</v>
      </c>
    </row>
    <row r="312" spans="1:10" x14ac:dyDescent="0.3">
      <c r="A312" s="33" t="s">
        <v>398</v>
      </c>
      <c r="B312" s="35" t="s">
        <v>92</v>
      </c>
      <c r="C312" s="33" t="s">
        <v>269</v>
      </c>
      <c r="D312" s="33" t="s">
        <v>64</v>
      </c>
      <c r="E312" s="41">
        <v>36084</v>
      </c>
      <c r="F312" s="37">
        <f t="shared" ca="1" si="8"/>
        <v>18</v>
      </c>
      <c r="G312" s="38" t="s">
        <v>65</v>
      </c>
      <c r="H312" s="39">
        <v>33210</v>
      </c>
      <c r="I312" s="39">
        <f t="shared" si="9"/>
        <v>2000</v>
      </c>
      <c r="J312" s="40">
        <v>4</v>
      </c>
    </row>
    <row r="313" spans="1:10" x14ac:dyDescent="0.3">
      <c r="A313" s="33" t="s">
        <v>399</v>
      </c>
      <c r="B313" s="35" t="s">
        <v>62</v>
      </c>
      <c r="C313" s="33" t="s">
        <v>269</v>
      </c>
      <c r="D313" s="33" t="s">
        <v>64</v>
      </c>
      <c r="E313" s="41">
        <v>36444</v>
      </c>
      <c r="F313" s="37">
        <f t="shared" ca="1" si="8"/>
        <v>17</v>
      </c>
      <c r="G313" s="38" t="s">
        <v>65</v>
      </c>
      <c r="H313" s="39">
        <v>67280</v>
      </c>
      <c r="I313" s="39" t="str">
        <f t="shared" si="9"/>
        <v/>
      </c>
      <c r="J313" s="40">
        <v>3</v>
      </c>
    </row>
    <row r="314" spans="1:10" x14ac:dyDescent="0.3">
      <c r="A314" s="33" t="s">
        <v>400</v>
      </c>
      <c r="B314" s="35" t="s">
        <v>82</v>
      </c>
      <c r="C314" s="33" t="s">
        <v>269</v>
      </c>
      <c r="D314" s="33" t="s">
        <v>79</v>
      </c>
      <c r="E314" s="41">
        <v>36455</v>
      </c>
      <c r="F314" s="37">
        <f t="shared" ca="1" si="8"/>
        <v>17</v>
      </c>
      <c r="G314" s="38"/>
      <c r="H314" s="39">
        <v>23810</v>
      </c>
      <c r="I314" s="39">
        <f t="shared" si="9"/>
        <v>2000</v>
      </c>
      <c r="J314" s="40">
        <v>4</v>
      </c>
    </row>
    <row r="315" spans="1:10" x14ac:dyDescent="0.3">
      <c r="A315" s="33" t="s">
        <v>401</v>
      </c>
      <c r="B315" s="35" t="s">
        <v>74</v>
      </c>
      <c r="C315" s="33" t="s">
        <v>269</v>
      </c>
      <c r="D315" s="33" t="s">
        <v>79</v>
      </c>
      <c r="E315" s="41">
        <v>37899</v>
      </c>
      <c r="F315" s="37">
        <f t="shared" ca="1" si="8"/>
        <v>13</v>
      </c>
      <c r="G315" s="38"/>
      <c r="H315" s="39">
        <v>64220</v>
      </c>
      <c r="I315" s="39">
        <f t="shared" si="9"/>
        <v>2000</v>
      </c>
      <c r="J315" s="40">
        <v>5</v>
      </c>
    </row>
    <row r="316" spans="1:10" x14ac:dyDescent="0.3">
      <c r="A316" s="33" t="s">
        <v>402</v>
      </c>
      <c r="B316" s="35" t="s">
        <v>62</v>
      </c>
      <c r="C316" s="33" t="s">
        <v>269</v>
      </c>
      <c r="D316" s="33" t="s">
        <v>79</v>
      </c>
      <c r="E316" s="41">
        <v>38289</v>
      </c>
      <c r="F316" s="37">
        <f t="shared" ca="1" si="8"/>
        <v>11</v>
      </c>
      <c r="G316" s="38"/>
      <c r="H316" s="39">
        <v>71830</v>
      </c>
      <c r="I316" s="39" t="str">
        <f t="shared" si="9"/>
        <v/>
      </c>
      <c r="J316" s="40">
        <v>3</v>
      </c>
    </row>
    <row r="317" spans="1:10" x14ac:dyDescent="0.3">
      <c r="A317" s="33" t="s">
        <v>403</v>
      </c>
      <c r="B317" s="35" t="s">
        <v>74</v>
      </c>
      <c r="C317" s="33" t="s">
        <v>269</v>
      </c>
      <c r="D317" s="33" t="s">
        <v>72</v>
      </c>
      <c r="E317" s="41">
        <v>39747</v>
      </c>
      <c r="F317" s="37">
        <f t="shared" ca="1" si="8"/>
        <v>8</v>
      </c>
      <c r="G317" s="38"/>
      <c r="H317" s="39">
        <v>10572</v>
      </c>
      <c r="I317" s="39">
        <f t="shared" si="9"/>
        <v>2000</v>
      </c>
      <c r="J317" s="40">
        <v>4</v>
      </c>
    </row>
    <row r="318" spans="1:10" x14ac:dyDescent="0.3">
      <c r="A318" s="33" t="s">
        <v>404</v>
      </c>
      <c r="B318" s="35" t="s">
        <v>82</v>
      </c>
      <c r="C318" s="33" t="s">
        <v>269</v>
      </c>
      <c r="D318" s="33" t="s">
        <v>79</v>
      </c>
      <c r="E318" s="41">
        <v>40470</v>
      </c>
      <c r="F318" s="37">
        <f t="shared" ca="1" si="8"/>
        <v>6</v>
      </c>
      <c r="G318" s="38"/>
      <c r="H318" s="39">
        <v>37840</v>
      </c>
      <c r="I318" s="39" t="str">
        <f t="shared" si="9"/>
        <v/>
      </c>
      <c r="J318" s="40">
        <v>1</v>
      </c>
    </row>
    <row r="319" spans="1:10" x14ac:dyDescent="0.3">
      <c r="A319" s="33" t="s">
        <v>405</v>
      </c>
      <c r="B319" s="35" t="s">
        <v>62</v>
      </c>
      <c r="C319" s="33" t="s">
        <v>269</v>
      </c>
      <c r="D319" s="33" t="s">
        <v>64</v>
      </c>
      <c r="E319" s="41">
        <v>39403</v>
      </c>
      <c r="F319" s="37">
        <f t="shared" ca="1" si="8"/>
        <v>8</v>
      </c>
      <c r="G319" s="38" t="s">
        <v>68</v>
      </c>
      <c r="H319" s="39">
        <v>38940</v>
      </c>
      <c r="I319" s="39" t="str">
        <f t="shared" si="9"/>
        <v/>
      </c>
      <c r="J319" s="40">
        <v>2</v>
      </c>
    </row>
    <row r="320" spans="1:10" x14ac:dyDescent="0.3">
      <c r="A320" s="33" t="s">
        <v>406</v>
      </c>
      <c r="B320" s="35" t="s">
        <v>77</v>
      </c>
      <c r="C320" s="33" t="s">
        <v>269</v>
      </c>
      <c r="D320" s="33" t="s">
        <v>64</v>
      </c>
      <c r="E320" s="41">
        <v>39407</v>
      </c>
      <c r="F320" s="37">
        <f t="shared" ca="1" si="8"/>
        <v>8</v>
      </c>
      <c r="G320" s="38" t="s">
        <v>96</v>
      </c>
      <c r="H320" s="39">
        <v>73072</v>
      </c>
      <c r="I320" s="39">
        <f t="shared" si="9"/>
        <v>2000</v>
      </c>
      <c r="J320" s="40">
        <v>5</v>
      </c>
    </row>
    <row r="321" spans="1:10" x14ac:dyDescent="0.3">
      <c r="A321" s="33" t="s">
        <v>407</v>
      </c>
      <c r="B321" s="35" t="s">
        <v>82</v>
      </c>
      <c r="C321" s="33" t="s">
        <v>269</v>
      </c>
      <c r="D321" s="33" t="s">
        <v>79</v>
      </c>
      <c r="E321" s="41">
        <v>40492</v>
      </c>
      <c r="F321" s="37">
        <f t="shared" ca="1" si="8"/>
        <v>5</v>
      </c>
      <c r="G321" s="38"/>
      <c r="H321" s="39">
        <v>66010</v>
      </c>
      <c r="I321" s="39" t="str">
        <f t="shared" si="9"/>
        <v/>
      </c>
      <c r="J321" s="40">
        <v>2</v>
      </c>
    </row>
    <row r="322" spans="1:10" x14ac:dyDescent="0.3">
      <c r="A322" s="33" t="s">
        <v>408</v>
      </c>
      <c r="B322" s="35" t="s">
        <v>82</v>
      </c>
      <c r="C322" s="33" t="s">
        <v>269</v>
      </c>
      <c r="D322" s="33" t="s">
        <v>64</v>
      </c>
      <c r="E322" s="41">
        <v>36101</v>
      </c>
      <c r="F322" s="37">
        <f t="shared" ref="F322:F385" ca="1" si="10">DATEDIF(E322,TODAY(),"Y")</f>
        <v>17</v>
      </c>
      <c r="G322" s="38" t="s">
        <v>65</v>
      </c>
      <c r="H322" s="39">
        <v>88240</v>
      </c>
      <c r="I322" s="39">
        <f t="shared" si="9"/>
        <v>2000</v>
      </c>
      <c r="J322" s="40">
        <v>5</v>
      </c>
    </row>
    <row r="323" spans="1:10" x14ac:dyDescent="0.3">
      <c r="A323" s="33" t="s">
        <v>409</v>
      </c>
      <c r="B323" s="35" t="s">
        <v>62</v>
      </c>
      <c r="C323" s="33" t="s">
        <v>269</v>
      </c>
      <c r="D323" s="33" t="s">
        <v>64</v>
      </c>
      <c r="E323" s="41">
        <v>36122</v>
      </c>
      <c r="F323" s="37">
        <f t="shared" ca="1" si="10"/>
        <v>17</v>
      </c>
      <c r="G323" s="38" t="s">
        <v>68</v>
      </c>
      <c r="H323" s="39">
        <v>22660</v>
      </c>
      <c r="I323" s="39" t="str">
        <f t="shared" ref="I323:I386" si="11">IF(J323&gt;=4,2000,"")</f>
        <v/>
      </c>
      <c r="J323" s="40">
        <v>2</v>
      </c>
    </row>
    <row r="324" spans="1:10" x14ac:dyDescent="0.3">
      <c r="A324" s="33" t="s">
        <v>410</v>
      </c>
      <c r="B324" s="35" t="s">
        <v>74</v>
      </c>
      <c r="C324" s="33" t="s">
        <v>269</v>
      </c>
      <c r="D324" s="33" t="s">
        <v>64</v>
      </c>
      <c r="E324" s="41">
        <v>37936</v>
      </c>
      <c r="F324" s="37">
        <f t="shared" ca="1" si="10"/>
        <v>12</v>
      </c>
      <c r="G324" s="38" t="s">
        <v>96</v>
      </c>
      <c r="H324" s="39">
        <v>30920</v>
      </c>
      <c r="I324" s="39">
        <f t="shared" si="11"/>
        <v>2000</v>
      </c>
      <c r="J324" s="40">
        <v>5</v>
      </c>
    </row>
    <row r="325" spans="1:10" x14ac:dyDescent="0.3">
      <c r="A325" s="33" t="s">
        <v>411</v>
      </c>
      <c r="B325" s="35" t="s">
        <v>82</v>
      </c>
      <c r="C325" s="33" t="s">
        <v>269</v>
      </c>
      <c r="D325" s="33" t="s">
        <v>64</v>
      </c>
      <c r="E325" s="41">
        <v>37943</v>
      </c>
      <c r="F325" s="37">
        <f t="shared" ca="1" si="10"/>
        <v>12</v>
      </c>
      <c r="G325" s="38" t="s">
        <v>65</v>
      </c>
      <c r="H325" s="39">
        <v>75176</v>
      </c>
      <c r="I325" s="39" t="str">
        <f t="shared" si="11"/>
        <v/>
      </c>
      <c r="J325" s="40">
        <v>3</v>
      </c>
    </row>
    <row r="326" spans="1:10" x14ac:dyDescent="0.3">
      <c r="A326" s="33" t="s">
        <v>412</v>
      </c>
      <c r="B326" s="35" t="s">
        <v>77</v>
      </c>
      <c r="C326" s="33" t="s">
        <v>269</v>
      </c>
      <c r="D326" s="33" t="s">
        <v>79</v>
      </c>
      <c r="E326" s="41">
        <v>38321</v>
      </c>
      <c r="F326" s="37">
        <f t="shared" ca="1" si="10"/>
        <v>11</v>
      </c>
      <c r="G326" s="38"/>
      <c r="H326" s="39">
        <v>37980</v>
      </c>
      <c r="I326" s="39">
        <f t="shared" si="11"/>
        <v>2000</v>
      </c>
      <c r="J326" s="40">
        <v>4</v>
      </c>
    </row>
    <row r="327" spans="1:10" x14ac:dyDescent="0.3">
      <c r="A327" s="33" t="s">
        <v>413</v>
      </c>
      <c r="B327" s="35" t="s">
        <v>74</v>
      </c>
      <c r="C327" s="33" t="s">
        <v>269</v>
      </c>
      <c r="D327" s="33" t="s">
        <v>64</v>
      </c>
      <c r="E327" s="41">
        <v>38321</v>
      </c>
      <c r="F327" s="37">
        <f t="shared" ca="1" si="10"/>
        <v>11</v>
      </c>
      <c r="G327" s="38" t="s">
        <v>68</v>
      </c>
      <c r="H327" s="39">
        <v>70760</v>
      </c>
      <c r="I327" s="39" t="str">
        <f t="shared" si="11"/>
        <v/>
      </c>
      <c r="J327" s="40">
        <v>1</v>
      </c>
    </row>
    <row r="328" spans="1:10" x14ac:dyDescent="0.3">
      <c r="A328" s="33" t="s">
        <v>414</v>
      </c>
      <c r="B328" s="35" t="s">
        <v>77</v>
      </c>
      <c r="C328" s="33" t="s">
        <v>269</v>
      </c>
      <c r="D328" s="33" t="s">
        <v>64</v>
      </c>
      <c r="E328" s="41">
        <v>39760</v>
      </c>
      <c r="F328" s="37">
        <f t="shared" ca="1" si="10"/>
        <v>7</v>
      </c>
      <c r="G328" s="38" t="s">
        <v>65</v>
      </c>
      <c r="H328" s="39">
        <v>61060</v>
      </c>
      <c r="I328" s="39">
        <f t="shared" si="11"/>
        <v>2000</v>
      </c>
      <c r="J328" s="40">
        <v>5</v>
      </c>
    </row>
    <row r="329" spans="1:10" x14ac:dyDescent="0.3">
      <c r="A329" s="33" t="s">
        <v>415</v>
      </c>
      <c r="B329" s="35" t="s">
        <v>82</v>
      </c>
      <c r="C329" s="33" t="s">
        <v>269</v>
      </c>
      <c r="D329" s="33" t="s">
        <v>64</v>
      </c>
      <c r="E329" s="41">
        <v>39390</v>
      </c>
      <c r="F329" s="37">
        <f t="shared" ca="1" si="10"/>
        <v>8</v>
      </c>
      <c r="G329" s="38" t="s">
        <v>75</v>
      </c>
      <c r="H329" s="39">
        <v>71490</v>
      </c>
      <c r="I329" s="39">
        <f t="shared" si="11"/>
        <v>2000</v>
      </c>
      <c r="J329" s="40">
        <v>5</v>
      </c>
    </row>
    <row r="330" spans="1:10" x14ac:dyDescent="0.3">
      <c r="A330" s="33" t="s">
        <v>416</v>
      </c>
      <c r="B330" s="35" t="s">
        <v>74</v>
      </c>
      <c r="C330" s="33" t="s">
        <v>269</v>
      </c>
      <c r="D330" s="33" t="s">
        <v>79</v>
      </c>
      <c r="E330" s="41">
        <v>39785</v>
      </c>
      <c r="F330" s="37">
        <f t="shared" ca="1" si="10"/>
        <v>7</v>
      </c>
      <c r="G330" s="38"/>
      <c r="H330" s="39">
        <v>80690</v>
      </c>
      <c r="I330" s="39" t="str">
        <f t="shared" si="11"/>
        <v/>
      </c>
      <c r="J330" s="40">
        <v>3</v>
      </c>
    </row>
    <row r="331" spans="1:10" x14ac:dyDescent="0.3">
      <c r="A331" s="33" t="s">
        <v>417</v>
      </c>
      <c r="B331" s="35" t="s">
        <v>82</v>
      </c>
      <c r="C331" s="33" t="s">
        <v>269</v>
      </c>
      <c r="D331" s="33" t="s">
        <v>67</v>
      </c>
      <c r="E331" s="41">
        <v>36503</v>
      </c>
      <c r="F331" s="37">
        <f t="shared" ca="1" si="10"/>
        <v>16</v>
      </c>
      <c r="G331" s="38" t="s">
        <v>75</v>
      </c>
      <c r="H331" s="39">
        <v>41615</v>
      </c>
      <c r="I331" s="39" t="str">
        <f t="shared" si="11"/>
        <v/>
      </c>
      <c r="J331" s="40">
        <v>1</v>
      </c>
    </row>
    <row r="332" spans="1:10" x14ac:dyDescent="0.3">
      <c r="A332" s="33" t="s">
        <v>418</v>
      </c>
      <c r="B332" s="35" t="s">
        <v>92</v>
      </c>
      <c r="C332" s="33" t="s">
        <v>269</v>
      </c>
      <c r="D332" s="33" t="s">
        <v>64</v>
      </c>
      <c r="E332" s="41">
        <v>37229</v>
      </c>
      <c r="F332" s="37">
        <f t="shared" ca="1" si="10"/>
        <v>14</v>
      </c>
      <c r="G332" s="38" t="s">
        <v>96</v>
      </c>
      <c r="H332" s="39">
        <v>25310</v>
      </c>
      <c r="I332" s="39">
        <f t="shared" si="11"/>
        <v>2000</v>
      </c>
      <c r="J332" s="40">
        <v>4</v>
      </c>
    </row>
    <row r="333" spans="1:10" x14ac:dyDescent="0.3">
      <c r="A333" s="33" t="s">
        <v>419</v>
      </c>
      <c r="B333" s="35" t="s">
        <v>62</v>
      </c>
      <c r="C333" s="33" t="s">
        <v>269</v>
      </c>
      <c r="D333" s="33" t="s">
        <v>67</v>
      </c>
      <c r="E333" s="41">
        <v>37620</v>
      </c>
      <c r="F333" s="37">
        <f t="shared" ca="1" si="10"/>
        <v>13</v>
      </c>
      <c r="G333" s="38" t="s">
        <v>65</v>
      </c>
      <c r="H333" s="39">
        <v>24460</v>
      </c>
      <c r="I333" s="39" t="str">
        <f t="shared" si="11"/>
        <v/>
      </c>
      <c r="J333" s="40">
        <v>1</v>
      </c>
    </row>
    <row r="334" spans="1:10" x14ac:dyDescent="0.3">
      <c r="A334" s="33" t="s">
        <v>420</v>
      </c>
      <c r="B334" s="35" t="s">
        <v>74</v>
      </c>
      <c r="C334" s="33" t="s">
        <v>269</v>
      </c>
      <c r="D334" s="33" t="s">
        <v>64</v>
      </c>
      <c r="E334" s="41">
        <v>40175</v>
      </c>
      <c r="F334" s="37">
        <f t="shared" ca="1" si="10"/>
        <v>6</v>
      </c>
      <c r="G334" s="38" t="s">
        <v>75</v>
      </c>
      <c r="H334" s="39">
        <v>34690</v>
      </c>
      <c r="I334" s="39" t="str">
        <f t="shared" si="11"/>
        <v/>
      </c>
      <c r="J334" s="40">
        <v>2</v>
      </c>
    </row>
    <row r="335" spans="1:10" x14ac:dyDescent="0.3">
      <c r="A335" s="33" t="s">
        <v>421</v>
      </c>
      <c r="B335" s="35" t="s">
        <v>74</v>
      </c>
      <c r="C335" s="33" t="s">
        <v>422</v>
      </c>
      <c r="D335" s="33" t="s">
        <v>79</v>
      </c>
      <c r="E335" s="42">
        <v>40292</v>
      </c>
      <c r="F335" s="37">
        <f t="shared" ca="1" si="10"/>
        <v>6</v>
      </c>
      <c r="G335" s="38"/>
      <c r="H335" s="39">
        <v>61890</v>
      </c>
      <c r="I335" s="39" t="str">
        <f t="shared" si="11"/>
        <v/>
      </c>
      <c r="J335" s="40">
        <v>2</v>
      </c>
    </row>
    <row r="336" spans="1:10" x14ac:dyDescent="0.3">
      <c r="A336" s="33" t="s">
        <v>423</v>
      </c>
      <c r="B336" s="35" t="s">
        <v>71</v>
      </c>
      <c r="C336" s="33" t="s">
        <v>422</v>
      </c>
      <c r="D336" s="33" t="s">
        <v>64</v>
      </c>
      <c r="E336" s="41">
        <v>37407</v>
      </c>
      <c r="F336" s="37">
        <f t="shared" ca="1" si="10"/>
        <v>14</v>
      </c>
      <c r="G336" s="38" t="s">
        <v>65</v>
      </c>
      <c r="H336" s="39">
        <v>59140</v>
      </c>
      <c r="I336" s="39">
        <f t="shared" si="11"/>
        <v>2000</v>
      </c>
      <c r="J336" s="40">
        <v>5</v>
      </c>
    </row>
    <row r="337" spans="1:10" x14ac:dyDescent="0.3">
      <c r="A337" s="33" t="s">
        <v>424</v>
      </c>
      <c r="B337" s="35" t="s">
        <v>74</v>
      </c>
      <c r="C337" s="33" t="s">
        <v>422</v>
      </c>
      <c r="D337" s="33" t="s">
        <v>64</v>
      </c>
      <c r="E337" s="42">
        <v>40313</v>
      </c>
      <c r="F337" s="37">
        <f t="shared" ca="1" si="10"/>
        <v>6</v>
      </c>
      <c r="G337" s="38" t="s">
        <v>96</v>
      </c>
      <c r="H337" s="39">
        <v>27250</v>
      </c>
      <c r="I337" s="39">
        <f t="shared" si="11"/>
        <v>2000</v>
      </c>
      <c r="J337" s="40">
        <v>5</v>
      </c>
    </row>
    <row r="338" spans="1:10" x14ac:dyDescent="0.3">
      <c r="A338" s="33" t="s">
        <v>425</v>
      </c>
      <c r="B338" s="35" t="s">
        <v>92</v>
      </c>
      <c r="C338" s="33" t="s">
        <v>422</v>
      </c>
      <c r="D338" s="33" t="s">
        <v>64</v>
      </c>
      <c r="E338" s="41">
        <v>41137</v>
      </c>
      <c r="F338" s="37">
        <f t="shared" ca="1" si="10"/>
        <v>4</v>
      </c>
      <c r="G338" s="38" t="s">
        <v>65</v>
      </c>
      <c r="H338" s="39">
        <v>39160</v>
      </c>
      <c r="I338" s="39" t="str">
        <f t="shared" si="11"/>
        <v/>
      </c>
      <c r="J338" s="40">
        <v>3</v>
      </c>
    </row>
    <row r="339" spans="1:10" x14ac:dyDescent="0.3">
      <c r="A339" s="33" t="s">
        <v>426</v>
      </c>
      <c r="B339" s="35" t="s">
        <v>62</v>
      </c>
      <c r="C339" s="33" t="s">
        <v>422</v>
      </c>
      <c r="D339" s="33" t="s">
        <v>79</v>
      </c>
      <c r="E339" s="41">
        <v>36765</v>
      </c>
      <c r="F339" s="37">
        <f t="shared" ca="1" si="10"/>
        <v>16</v>
      </c>
      <c r="G339" s="38"/>
      <c r="H339" s="39">
        <v>74500</v>
      </c>
      <c r="I339" s="39">
        <f t="shared" si="11"/>
        <v>2000</v>
      </c>
      <c r="J339" s="40">
        <v>4</v>
      </c>
    </row>
    <row r="340" spans="1:10" x14ac:dyDescent="0.3">
      <c r="A340" s="33" t="s">
        <v>427</v>
      </c>
      <c r="B340" s="35" t="s">
        <v>77</v>
      </c>
      <c r="C340" s="33" t="s">
        <v>422</v>
      </c>
      <c r="D340" s="33" t="s">
        <v>64</v>
      </c>
      <c r="E340" s="41">
        <v>37936</v>
      </c>
      <c r="F340" s="37">
        <f t="shared" ca="1" si="10"/>
        <v>12</v>
      </c>
      <c r="G340" s="38" t="s">
        <v>96</v>
      </c>
      <c r="H340" s="39">
        <v>53870</v>
      </c>
      <c r="I340" s="39" t="str">
        <f t="shared" si="11"/>
        <v/>
      </c>
      <c r="J340" s="40">
        <v>2</v>
      </c>
    </row>
    <row r="341" spans="1:10" x14ac:dyDescent="0.3">
      <c r="A341" s="33" t="s">
        <v>428</v>
      </c>
      <c r="B341" s="35" t="s">
        <v>62</v>
      </c>
      <c r="C341" s="33" t="s">
        <v>422</v>
      </c>
      <c r="D341" s="33" t="s">
        <v>64</v>
      </c>
      <c r="E341" s="41">
        <v>39038</v>
      </c>
      <c r="F341" s="37">
        <f t="shared" ca="1" si="10"/>
        <v>9</v>
      </c>
      <c r="G341" s="38" t="s">
        <v>86</v>
      </c>
      <c r="H341" s="39">
        <v>71400</v>
      </c>
      <c r="I341" s="39">
        <f t="shared" si="11"/>
        <v>2000</v>
      </c>
      <c r="J341" s="40">
        <v>4</v>
      </c>
    </row>
    <row r="342" spans="1:10" x14ac:dyDescent="0.3">
      <c r="A342" s="33" t="s">
        <v>429</v>
      </c>
      <c r="B342" s="35" t="s">
        <v>92</v>
      </c>
      <c r="C342" s="33" t="s">
        <v>430</v>
      </c>
      <c r="D342" s="33" t="s">
        <v>64</v>
      </c>
      <c r="E342" s="41">
        <v>40552</v>
      </c>
      <c r="F342" s="37">
        <f t="shared" ca="1" si="10"/>
        <v>5</v>
      </c>
      <c r="G342" s="38" t="s">
        <v>65</v>
      </c>
      <c r="H342" s="39">
        <v>62740</v>
      </c>
      <c r="I342" s="39">
        <f t="shared" si="11"/>
        <v>2000</v>
      </c>
      <c r="J342" s="40">
        <v>4</v>
      </c>
    </row>
    <row r="343" spans="1:10" x14ac:dyDescent="0.3">
      <c r="A343" s="33" t="s">
        <v>431</v>
      </c>
      <c r="B343" s="35" t="s">
        <v>77</v>
      </c>
      <c r="C343" s="33" t="s">
        <v>430</v>
      </c>
      <c r="D343" s="33" t="s">
        <v>64</v>
      </c>
      <c r="E343" s="41">
        <v>40911</v>
      </c>
      <c r="F343" s="37">
        <f t="shared" ca="1" si="10"/>
        <v>4</v>
      </c>
      <c r="G343" s="38" t="s">
        <v>68</v>
      </c>
      <c r="H343" s="39">
        <v>87120</v>
      </c>
      <c r="I343" s="39" t="str">
        <f t="shared" si="11"/>
        <v/>
      </c>
      <c r="J343" s="40">
        <v>3</v>
      </c>
    </row>
    <row r="344" spans="1:10" x14ac:dyDescent="0.3">
      <c r="A344" s="33" t="s">
        <v>432</v>
      </c>
      <c r="B344" s="35" t="s">
        <v>77</v>
      </c>
      <c r="C344" s="33" t="s">
        <v>430</v>
      </c>
      <c r="D344" s="33" t="s">
        <v>67</v>
      </c>
      <c r="E344" s="41">
        <v>39457</v>
      </c>
      <c r="F344" s="37">
        <f t="shared" ca="1" si="10"/>
        <v>8</v>
      </c>
      <c r="G344" s="38" t="s">
        <v>65</v>
      </c>
      <c r="H344" s="39">
        <v>31255</v>
      </c>
      <c r="I344" s="39">
        <f t="shared" si="11"/>
        <v>2000</v>
      </c>
      <c r="J344" s="40">
        <v>5</v>
      </c>
    </row>
    <row r="345" spans="1:10" x14ac:dyDescent="0.3">
      <c r="A345" s="33" t="s">
        <v>433</v>
      </c>
      <c r="B345" s="35" t="s">
        <v>62</v>
      </c>
      <c r="C345" s="33" t="s">
        <v>430</v>
      </c>
      <c r="D345" s="33" t="s">
        <v>67</v>
      </c>
      <c r="E345" s="41">
        <v>39098</v>
      </c>
      <c r="F345" s="37">
        <f t="shared" ca="1" si="10"/>
        <v>9</v>
      </c>
      <c r="G345" s="38" t="s">
        <v>96</v>
      </c>
      <c r="H345" s="39">
        <v>47705</v>
      </c>
      <c r="I345" s="39">
        <f t="shared" si="11"/>
        <v>2000</v>
      </c>
      <c r="J345" s="40">
        <v>5</v>
      </c>
    </row>
    <row r="346" spans="1:10" x14ac:dyDescent="0.3">
      <c r="A346" s="33" t="s">
        <v>434</v>
      </c>
      <c r="B346" s="35" t="s">
        <v>82</v>
      </c>
      <c r="C346" s="33" t="s">
        <v>430</v>
      </c>
      <c r="D346" s="33" t="s">
        <v>64</v>
      </c>
      <c r="E346" s="41">
        <v>40209</v>
      </c>
      <c r="F346" s="37">
        <f t="shared" ca="1" si="10"/>
        <v>6</v>
      </c>
      <c r="G346" s="38" t="s">
        <v>96</v>
      </c>
      <c r="H346" s="39">
        <v>45260</v>
      </c>
      <c r="I346" s="39">
        <f t="shared" si="11"/>
        <v>2000</v>
      </c>
      <c r="J346" s="40">
        <v>4</v>
      </c>
    </row>
    <row r="347" spans="1:10" x14ac:dyDescent="0.3">
      <c r="A347" s="33" t="s">
        <v>435</v>
      </c>
      <c r="B347" s="35" t="s">
        <v>62</v>
      </c>
      <c r="C347" s="33" t="s">
        <v>430</v>
      </c>
      <c r="D347" s="33" t="s">
        <v>79</v>
      </c>
      <c r="E347" s="41">
        <v>36192</v>
      </c>
      <c r="F347" s="37">
        <f t="shared" ca="1" si="10"/>
        <v>17</v>
      </c>
      <c r="G347" s="38"/>
      <c r="H347" s="39">
        <v>47620</v>
      </c>
      <c r="I347" s="39">
        <f t="shared" si="11"/>
        <v>2000</v>
      </c>
      <c r="J347" s="40">
        <v>5</v>
      </c>
    </row>
    <row r="348" spans="1:10" x14ac:dyDescent="0.3">
      <c r="A348" s="33" t="s">
        <v>436</v>
      </c>
      <c r="B348" s="35" t="s">
        <v>71</v>
      </c>
      <c r="C348" s="33" t="s">
        <v>430</v>
      </c>
      <c r="D348" s="33" t="s">
        <v>79</v>
      </c>
      <c r="E348" s="41">
        <v>36199</v>
      </c>
      <c r="F348" s="37">
        <f t="shared" ca="1" si="10"/>
        <v>17</v>
      </c>
      <c r="G348" s="38"/>
      <c r="H348" s="39">
        <v>31270</v>
      </c>
      <c r="I348" s="39">
        <f t="shared" si="11"/>
        <v>2000</v>
      </c>
      <c r="J348" s="40">
        <v>5</v>
      </c>
    </row>
    <row r="349" spans="1:10" x14ac:dyDescent="0.3">
      <c r="A349" s="33" t="s">
        <v>437</v>
      </c>
      <c r="B349" s="35" t="s">
        <v>62</v>
      </c>
      <c r="C349" s="33" t="s">
        <v>430</v>
      </c>
      <c r="D349" s="33" t="s">
        <v>64</v>
      </c>
      <c r="E349" s="41">
        <v>36940</v>
      </c>
      <c r="F349" s="37">
        <f t="shared" ca="1" si="10"/>
        <v>15</v>
      </c>
      <c r="G349" s="38" t="s">
        <v>65</v>
      </c>
      <c r="H349" s="39">
        <v>48990</v>
      </c>
      <c r="I349" s="39">
        <f t="shared" si="11"/>
        <v>2000</v>
      </c>
      <c r="J349" s="40">
        <v>5</v>
      </c>
    </row>
    <row r="350" spans="1:10" x14ac:dyDescent="0.3">
      <c r="A350" s="33" t="s">
        <v>438</v>
      </c>
      <c r="B350" s="35" t="s">
        <v>62</v>
      </c>
      <c r="C350" s="33" t="s">
        <v>430</v>
      </c>
      <c r="D350" s="33" t="s">
        <v>67</v>
      </c>
      <c r="E350" s="41">
        <v>39871</v>
      </c>
      <c r="F350" s="37">
        <f t="shared" ca="1" si="10"/>
        <v>7</v>
      </c>
      <c r="G350" s="38" t="s">
        <v>75</v>
      </c>
      <c r="H350" s="39">
        <v>38575</v>
      </c>
      <c r="I350" s="39" t="str">
        <f t="shared" si="11"/>
        <v/>
      </c>
      <c r="J350" s="40">
        <v>2</v>
      </c>
    </row>
    <row r="351" spans="1:10" x14ac:dyDescent="0.3">
      <c r="A351" s="33" t="s">
        <v>439</v>
      </c>
      <c r="B351" s="35" t="s">
        <v>77</v>
      </c>
      <c r="C351" s="33" t="s">
        <v>430</v>
      </c>
      <c r="D351" s="33" t="s">
        <v>72</v>
      </c>
      <c r="E351" s="41">
        <v>40610</v>
      </c>
      <c r="F351" s="37">
        <f t="shared" ca="1" si="10"/>
        <v>5</v>
      </c>
      <c r="G351" s="38"/>
      <c r="H351" s="39">
        <v>36844</v>
      </c>
      <c r="I351" s="39">
        <f t="shared" si="11"/>
        <v>2000</v>
      </c>
      <c r="J351" s="40">
        <v>4</v>
      </c>
    </row>
    <row r="352" spans="1:10" x14ac:dyDescent="0.3">
      <c r="A352" s="33" t="s">
        <v>440</v>
      </c>
      <c r="B352" s="35" t="s">
        <v>82</v>
      </c>
      <c r="C352" s="33" t="s">
        <v>430</v>
      </c>
      <c r="D352" s="33" t="s">
        <v>67</v>
      </c>
      <c r="E352" s="41">
        <v>40624</v>
      </c>
      <c r="F352" s="37">
        <f t="shared" ca="1" si="10"/>
        <v>5</v>
      </c>
      <c r="G352" s="38" t="s">
        <v>75</v>
      </c>
      <c r="H352" s="39">
        <v>13090</v>
      </c>
      <c r="I352" s="39">
        <f t="shared" si="11"/>
        <v>2000</v>
      </c>
      <c r="J352" s="40">
        <v>4</v>
      </c>
    </row>
    <row r="353" spans="1:10" x14ac:dyDescent="0.3">
      <c r="A353" s="33" t="s">
        <v>441</v>
      </c>
      <c r="B353" s="35" t="s">
        <v>77</v>
      </c>
      <c r="C353" s="33" t="s">
        <v>430</v>
      </c>
      <c r="D353" s="33" t="s">
        <v>64</v>
      </c>
      <c r="E353" s="41">
        <v>39147</v>
      </c>
      <c r="F353" s="37">
        <f t="shared" ca="1" si="10"/>
        <v>9</v>
      </c>
      <c r="G353" s="38" t="s">
        <v>75</v>
      </c>
      <c r="H353" s="39">
        <v>45180</v>
      </c>
      <c r="I353" s="39">
        <f t="shared" si="11"/>
        <v>2000</v>
      </c>
      <c r="J353" s="40">
        <v>5</v>
      </c>
    </row>
    <row r="354" spans="1:10" x14ac:dyDescent="0.3">
      <c r="A354" s="33" t="s">
        <v>442</v>
      </c>
      <c r="B354" s="35" t="s">
        <v>74</v>
      </c>
      <c r="C354" s="33" t="s">
        <v>430</v>
      </c>
      <c r="D354" s="33" t="s">
        <v>79</v>
      </c>
      <c r="E354" s="41">
        <v>39167</v>
      </c>
      <c r="F354" s="37">
        <f t="shared" ca="1" si="10"/>
        <v>9</v>
      </c>
      <c r="G354" s="38"/>
      <c r="H354" s="39">
        <v>29000</v>
      </c>
      <c r="I354" s="39">
        <f t="shared" si="11"/>
        <v>2000</v>
      </c>
      <c r="J354" s="40">
        <v>5</v>
      </c>
    </row>
    <row r="355" spans="1:10" x14ac:dyDescent="0.3">
      <c r="A355" s="33" t="s">
        <v>443</v>
      </c>
      <c r="B355" s="35" t="s">
        <v>74</v>
      </c>
      <c r="C355" s="33" t="s">
        <v>430</v>
      </c>
      <c r="D355" s="33" t="s">
        <v>79</v>
      </c>
      <c r="E355" s="41">
        <v>38805</v>
      </c>
      <c r="F355" s="37">
        <f t="shared" ca="1" si="10"/>
        <v>10</v>
      </c>
      <c r="G355" s="38"/>
      <c r="H355" s="39">
        <v>53870</v>
      </c>
      <c r="I355" s="39" t="str">
        <f t="shared" si="11"/>
        <v/>
      </c>
      <c r="J355" s="40">
        <v>2</v>
      </c>
    </row>
    <row r="356" spans="1:10" x14ac:dyDescent="0.3">
      <c r="A356" s="33" t="s">
        <v>444</v>
      </c>
      <c r="B356" s="35" t="s">
        <v>62</v>
      </c>
      <c r="C356" s="33" t="s">
        <v>430</v>
      </c>
      <c r="D356" s="33" t="s">
        <v>64</v>
      </c>
      <c r="E356" s="41">
        <v>35856</v>
      </c>
      <c r="F356" s="37">
        <f t="shared" ca="1" si="10"/>
        <v>18</v>
      </c>
      <c r="G356" s="38" t="s">
        <v>86</v>
      </c>
      <c r="H356" s="39">
        <v>86830</v>
      </c>
      <c r="I356" s="39" t="str">
        <f t="shared" si="11"/>
        <v/>
      </c>
      <c r="J356" s="40">
        <v>3</v>
      </c>
    </row>
    <row r="357" spans="1:10" x14ac:dyDescent="0.3">
      <c r="A357" s="33" t="s">
        <v>445</v>
      </c>
      <c r="B357" s="35" t="s">
        <v>82</v>
      </c>
      <c r="C357" s="33" t="s">
        <v>430</v>
      </c>
      <c r="D357" s="33" t="s">
        <v>64</v>
      </c>
      <c r="E357" s="41">
        <v>35857</v>
      </c>
      <c r="F357" s="37">
        <f t="shared" ca="1" si="10"/>
        <v>18</v>
      </c>
      <c r="G357" s="38" t="s">
        <v>96</v>
      </c>
      <c r="H357" s="39">
        <v>82110</v>
      </c>
      <c r="I357" s="39" t="str">
        <f t="shared" si="11"/>
        <v/>
      </c>
      <c r="J357" s="40">
        <v>3</v>
      </c>
    </row>
    <row r="358" spans="1:10" x14ac:dyDescent="0.3">
      <c r="A358" s="33" t="s">
        <v>446</v>
      </c>
      <c r="B358" s="35" t="s">
        <v>62</v>
      </c>
      <c r="C358" s="33" t="s">
        <v>430</v>
      </c>
      <c r="D358" s="33" t="s">
        <v>64</v>
      </c>
      <c r="E358" s="41">
        <v>39157</v>
      </c>
      <c r="F358" s="37">
        <f t="shared" ca="1" si="10"/>
        <v>9</v>
      </c>
      <c r="G358" s="38" t="s">
        <v>96</v>
      </c>
      <c r="H358" s="39">
        <v>47610</v>
      </c>
      <c r="I358" s="39">
        <f t="shared" si="11"/>
        <v>2000</v>
      </c>
      <c r="J358" s="40">
        <v>4</v>
      </c>
    </row>
    <row r="359" spans="1:10" x14ac:dyDescent="0.3">
      <c r="A359" s="33" t="s">
        <v>447</v>
      </c>
      <c r="B359" s="35" t="s">
        <v>77</v>
      </c>
      <c r="C359" s="33" t="s">
        <v>430</v>
      </c>
      <c r="D359" s="33" t="s">
        <v>64</v>
      </c>
      <c r="E359" s="41">
        <v>41000</v>
      </c>
      <c r="F359" s="37">
        <f t="shared" ca="1" si="10"/>
        <v>4</v>
      </c>
      <c r="G359" s="38" t="s">
        <v>68</v>
      </c>
      <c r="H359" s="39">
        <v>60560</v>
      </c>
      <c r="I359" s="39">
        <f t="shared" si="11"/>
        <v>2000</v>
      </c>
      <c r="J359" s="40">
        <v>4</v>
      </c>
    </row>
    <row r="360" spans="1:10" x14ac:dyDescent="0.3">
      <c r="A360" s="33" t="s">
        <v>448</v>
      </c>
      <c r="B360" s="35" t="s">
        <v>62</v>
      </c>
      <c r="C360" s="33" t="s">
        <v>430</v>
      </c>
      <c r="D360" s="33" t="s">
        <v>64</v>
      </c>
      <c r="E360" s="41">
        <v>41007</v>
      </c>
      <c r="F360" s="37">
        <f t="shared" ca="1" si="10"/>
        <v>4</v>
      </c>
      <c r="G360" s="38" t="s">
        <v>65</v>
      </c>
      <c r="H360" s="39">
        <v>37020</v>
      </c>
      <c r="I360" s="39" t="str">
        <f t="shared" si="11"/>
        <v/>
      </c>
      <c r="J360" s="40">
        <v>2</v>
      </c>
    </row>
    <row r="361" spans="1:10" x14ac:dyDescent="0.3">
      <c r="A361" s="33" t="s">
        <v>449</v>
      </c>
      <c r="B361" s="35" t="s">
        <v>77</v>
      </c>
      <c r="C361" s="33" t="s">
        <v>430</v>
      </c>
      <c r="D361" s="33" t="s">
        <v>64</v>
      </c>
      <c r="E361" s="41">
        <v>39180</v>
      </c>
      <c r="F361" s="37">
        <f t="shared" ca="1" si="10"/>
        <v>9</v>
      </c>
      <c r="G361" s="38" t="s">
        <v>75</v>
      </c>
      <c r="H361" s="39">
        <v>86540</v>
      </c>
      <c r="I361" s="39">
        <f t="shared" si="11"/>
        <v>2000</v>
      </c>
      <c r="J361" s="40">
        <v>4</v>
      </c>
    </row>
    <row r="362" spans="1:10" x14ac:dyDescent="0.3">
      <c r="A362" s="33" t="s">
        <v>450</v>
      </c>
      <c r="B362" s="35" t="s">
        <v>77</v>
      </c>
      <c r="C362" s="33" t="s">
        <v>430</v>
      </c>
      <c r="D362" s="33" t="s">
        <v>64</v>
      </c>
      <c r="E362" s="41">
        <v>38834</v>
      </c>
      <c r="F362" s="37">
        <f t="shared" ca="1" si="10"/>
        <v>10</v>
      </c>
      <c r="G362" s="38" t="s">
        <v>65</v>
      </c>
      <c r="H362" s="39">
        <v>81640</v>
      </c>
      <c r="I362" s="39">
        <f t="shared" si="11"/>
        <v>2000</v>
      </c>
      <c r="J362" s="40">
        <v>4</v>
      </c>
    </row>
    <row r="363" spans="1:10" x14ac:dyDescent="0.3">
      <c r="A363" s="33" t="s">
        <v>451</v>
      </c>
      <c r="B363" s="35" t="s">
        <v>74</v>
      </c>
      <c r="C363" s="33" t="s">
        <v>430</v>
      </c>
      <c r="D363" s="33" t="s">
        <v>64</v>
      </c>
      <c r="E363" s="41">
        <v>36297</v>
      </c>
      <c r="F363" s="37">
        <f t="shared" ca="1" si="10"/>
        <v>17</v>
      </c>
      <c r="G363" s="38" t="s">
        <v>65</v>
      </c>
      <c r="H363" s="39">
        <v>46030</v>
      </c>
      <c r="I363" s="39" t="str">
        <f t="shared" si="11"/>
        <v/>
      </c>
      <c r="J363" s="40">
        <v>2</v>
      </c>
    </row>
    <row r="364" spans="1:10" x14ac:dyDescent="0.3">
      <c r="A364" s="33" t="s">
        <v>452</v>
      </c>
      <c r="B364" s="35" t="s">
        <v>62</v>
      </c>
      <c r="C364" s="33" t="s">
        <v>430</v>
      </c>
      <c r="D364" s="33" t="s">
        <v>64</v>
      </c>
      <c r="E364" s="41">
        <v>36662</v>
      </c>
      <c r="F364" s="37">
        <f t="shared" ca="1" si="10"/>
        <v>16</v>
      </c>
      <c r="G364" s="38" t="s">
        <v>96</v>
      </c>
      <c r="H364" s="39">
        <v>52490</v>
      </c>
      <c r="I364" s="39">
        <f t="shared" si="11"/>
        <v>2000</v>
      </c>
      <c r="J364" s="40">
        <v>4</v>
      </c>
    </row>
    <row r="365" spans="1:10" x14ac:dyDescent="0.3">
      <c r="A365" s="33" t="s">
        <v>453</v>
      </c>
      <c r="B365" s="35" t="s">
        <v>71</v>
      </c>
      <c r="C365" s="33" t="s">
        <v>430</v>
      </c>
      <c r="D365" s="33" t="s">
        <v>79</v>
      </c>
      <c r="E365" s="41">
        <v>39592</v>
      </c>
      <c r="F365" s="37">
        <f t="shared" ca="1" si="10"/>
        <v>8</v>
      </c>
      <c r="G365" s="38"/>
      <c r="H365" s="39">
        <v>57520</v>
      </c>
      <c r="I365" s="39" t="str">
        <f t="shared" si="11"/>
        <v/>
      </c>
      <c r="J365" s="40">
        <v>3</v>
      </c>
    </row>
    <row r="366" spans="1:10" x14ac:dyDescent="0.3">
      <c r="A366" s="33" t="s">
        <v>454</v>
      </c>
      <c r="B366" s="35" t="s">
        <v>71</v>
      </c>
      <c r="C366" s="33" t="s">
        <v>430</v>
      </c>
      <c r="D366" s="33" t="s">
        <v>64</v>
      </c>
      <c r="E366" s="41">
        <v>40712</v>
      </c>
      <c r="F366" s="37">
        <f t="shared" ca="1" si="10"/>
        <v>5</v>
      </c>
      <c r="G366" s="38" t="s">
        <v>65</v>
      </c>
      <c r="H366" s="39">
        <v>22900</v>
      </c>
      <c r="I366" s="39" t="str">
        <f t="shared" si="11"/>
        <v/>
      </c>
      <c r="J366" s="40">
        <v>1</v>
      </c>
    </row>
    <row r="367" spans="1:10" x14ac:dyDescent="0.3">
      <c r="A367" s="33" t="s">
        <v>455</v>
      </c>
      <c r="B367" s="35" t="s">
        <v>71</v>
      </c>
      <c r="C367" s="33" t="s">
        <v>430</v>
      </c>
      <c r="D367" s="33" t="s">
        <v>64</v>
      </c>
      <c r="E367" s="41">
        <v>41070</v>
      </c>
      <c r="F367" s="37">
        <f t="shared" ca="1" si="10"/>
        <v>4</v>
      </c>
      <c r="G367" s="38" t="s">
        <v>68</v>
      </c>
      <c r="H367" s="39">
        <v>73930</v>
      </c>
      <c r="I367" s="39" t="str">
        <f t="shared" si="11"/>
        <v/>
      </c>
      <c r="J367" s="40">
        <v>1</v>
      </c>
    </row>
    <row r="368" spans="1:10" x14ac:dyDescent="0.3">
      <c r="A368" s="33" t="s">
        <v>456</v>
      </c>
      <c r="B368" s="35" t="s">
        <v>77</v>
      </c>
      <c r="C368" s="33" t="s">
        <v>430</v>
      </c>
      <c r="D368" s="33" t="s">
        <v>64</v>
      </c>
      <c r="E368" s="41">
        <v>39258</v>
      </c>
      <c r="F368" s="37">
        <f t="shared" ca="1" si="10"/>
        <v>9</v>
      </c>
      <c r="G368" s="38" t="s">
        <v>86</v>
      </c>
      <c r="H368" s="39">
        <v>66920</v>
      </c>
      <c r="I368" s="39" t="str">
        <f t="shared" si="11"/>
        <v/>
      </c>
      <c r="J368" s="40">
        <v>2</v>
      </c>
    </row>
    <row r="369" spans="1:10" x14ac:dyDescent="0.3">
      <c r="A369" s="33" t="s">
        <v>457</v>
      </c>
      <c r="B369" s="35" t="s">
        <v>62</v>
      </c>
      <c r="C369" s="33" t="s">
        <v>430</v>
      </c>
      <c r="D369" s="33" t="s">
        <v>64</v>
      </c>
      <c r="E369" s="41">
        <v>40333</v>
      </c>
      <c r="F369" s="37">
        <f t="shared" ca="1" si="10"/>
        <v>6</v>
      </c>
      <c r="G369" s="38" t="s">
        <v>75</v>
      </c>
      <c r="H369" s="39">
        <v>70480</v>
      </c>
      <c r="I369" s="39">
        <f t="shared" si="11"/>
        <v>2000</v>
      </c>
      <c r="J369" s="40">
        <v>4</v>
      </c>
    </row>
    <row r="370" spans="1:10" x14ac:dyDescent="0.3">
      <c r="A370" s="33" t="s">
        <v>458</v>
      </c>
      <c r="B370" s="35" t="s">
        <v>77</v>
      </c>
      <c r="C370" s="33" t="s">
        <v>430</v>
      </c>
      <c r="D370" s="33" t="s">
        <v>79</v>
      </c>
      <c r="E370" s="41">
        <v>36703</v>
      </c>
      <c r="F370" s="37">
        <f t="shared" ca="1" si="10"/>
        <v>16</v>
      </c>
      <c r="G370" s="38"/>
      <c r="H370" s="39">
        <v>50200</v>
      </c>
      <c r="I370" s="39">
        <f t="shared" si="11"/>
        <v>2000</v>
      </c>
      <c r="J370" s="40">
        <v>4</v>
      </c>
    </row>
    <row r="371" spans="1:10" x14ac:dyDescent="0.3">
      <c r="A371" s="33" t="s">
        <v>459</v>
      </c>
      <c r="B371" s="35" t="s">
        <v>82</v>
      </c>
      <c r="C371" s="33" t="s">
        <v>430</v>
      </c>
      <c r="D371" s="33" t="s">
        <v>67</v>
      </c>
      <c r="E371" s="41">
        <v>40351</v>
      </c>
      <c r="F371" s="37">
        <f t="shared" ca="1" si="10"/>
        <v>6</v>
      </c>
      <c r="G371" s="38" t="s">
        <v>96</v>
      </c>
      <c r="H371" s="39">
        <v>20040</v>
      </c>
      <c r="I371" s="39" t="str">
        <f t="shared" si="11"/>
        <v/>
      </c>
      <c r="J371" s="40">
        <v>3</v>
      </c>
    </row>
    <row r="372" spans="1:10" x14ac:dyDescent="0.3">
      <c r="A372" s="33" t="s">
        <v>460</v>
      </c>
      <c r="B372" s="35" t="s">
        <v>77</v>
      </c>
      <c r="C372" s="33" t="s">
        <v>430</v>
      </c>
      <c r="D372" s="33" t="s">
        <v>64</v>
      </c>
      <c r="E372" s="41">
        <v>39290</v>
      </c>
      <c r="F372" s="37">
        <f t="shared" ca="1" si="10"/>
        <v>9</v>
      </c>
      <c r="G372" s="38" t="s">
        <v>96</v>
      </c>
      <c r="H372" s="39">
        <v>65250</v>
      </c>
      <c r="I372" s="39" t="str">
        <f t="shared" si="11"/>
        <v/>
      </c>
      <c r="J372" s="40">
        <v>2</v>
      </c>
    </row>
    <row r="373" spans="1:10" x14ac:dyDescent="0.3">
      <c r="A373" s="33" t="s">
        <v>461</v>
      </c>
      <c r="B373" s="35" t="s">
        <v>62</v>
      </c>
      <c r="C373" s="33" t="s">
        <v>430</v>
      </c>
      <c r="D373" s="33" t="s">
        <v>64</v>
      </c>
      <c r="E373" s="41">
        <v>40367</v>
      </c>
      <c r="F373" s="37">
        <f t="shared" ca="1" si="10"/>
        <v>6</v>
      </c>
      <c r="G373" s="38" t="s">
        <v>65</v>
      </c>
      <c r="H373" s="39">
        <v>48800</v>
      </c>
      <c r="I373" s="39">
        <f t="shared" si="11"/>
        <v>2000</v>
      </c>
      <c r="J373" s="40">
        <v>4</v>
      </c>
    </row>
    <row r="374" spans="1:10" x14ac:dyDescent="0.3">
      <c r="A374" s="33" t="s">
        <v>462</v>
      </c>
      <c r="B374" s="35" t="s">
        <v>92</v>
      </c>
      <c r="C374" s="33" t="s">
        <v>430</v>
      </c>
      <c r="D374" s="33" t="s">
        <v>67</v>
      </c>
      <c r="E374" s="41">
        <v>36371</v>
      </c>
      <c r="F374" s="37">
        <f t="shared" ca="1" si="10"/>
        <v>17</v>
      </c>
      <c r="G374" s="38" t="s">
        <v>96</v>
      </c>
      <c r="H374" s="39">
        <v>26790</v>
      </c>
      <c r="I374" s="39" t="str">
        <f t="shared" si="11"/>
        <v/>
      </c>
      <c r="J374" s="40">
        <v>2</v>
      </c>
    </row>
    <row r="375" spans="1:10" x14ac:dyDescent="0.3">
      <c r="A375" s="33" t="s">
        <v>463</v>
      </c>
      <c r="B375" s="35" t="s">
        <v>82</v>
      </c>
      <c r="C375" s="33" t="s">
        <v>430</v>
      </c>
      <c r="D375" s="33" t="s">
        <v>79</v>
      </c>
      <c r="E375" s="41">
        <v>39283</v>
      </c>
      <c r="F375" s="37">
        <f t="shared" ca="1" si="10"/>
        <v>9</v>
      </c>
      <c r="G375" s="38"/>
      <c r="H375" s="39">
        <v>74470</v>
      </c>
      <c r="I375" s="39" t="str">
        <f t="shared" si="11"/>
        <v/>
      </c>
      <c r="J375" s="40">
        <v>3</v>
      </c>
    </row>
    <row r="376" spans="1:10" x14ac:dyDescent="0.3">
      <c r="A376" s="33" t="s">
        <v>464</v>
      </c>
      <c r="B376" s="35" t="s">
        <v>82</v>
      </c>
      <c r="C376" s="33" t="s">
        <v>430</v>
      </c>
      <c r="D376" s="33" t="s">
        <v>64</v>
      </c>
      <c r="E376" s="41">
        <v>40361</v>
      </c>
      <c r="F376" s="37">
        <f t="shared" ca="1" si="10"/>
        <v>6</v>
      </c>
      <c r="G376" s="38" t="s">
        <v>75</v>
      </c>
      <c r="H376" s="39">
        <v>75780</v>
      </c>
      <c r="I376" s="39" t="str">
        <f t="shared" si="11"/>
        <v/>
      </c>
      <c r="J376" s="40">
        <v>2</v>
      </c>
    </row>
    <row r="377" spans="1:10" x14ac:dyDescent="0.3">
      <c r="A377" s="33" t="s">
        <v>465</v>
      </c>
      <c r="B377" s="35" t="s">
        <v>71</v>
      </c>
      <c r="C377" s="33" t="s">
        <v>430</v>
      </c>
      <c r="D377" s="33" t="s">
        <v>64</v>
      </c>
      <c r="E377" s="41">
        <v>40395</v>
      </c>
      <c r="F377" s="37">
        <f t="shared" ca="1" si="10"/>
        <v>6</v>
      </c>
      <c r="G377" s="38" t="s">
        <v>65</v>
      </c>
      <c r="H377" s="39">
        <v>57560</v>
      </c>
      <c r="I377" s="39">
        <f t="shared" si="11"/>
        <v>2000</v>
      </c>
      <c r="J377" s="40">
        <v>4</v>
      </c>
    </row>
    <row r="378" spans="1:10" x14ac:dyDescent="0.3">
      <c r="A378" s="33" t="s">
        <v>466</v>
      </c>
      <c r="B378" s="35" t="s">
        <v>71</v>
      </c>
      <c r="C378" s="33" t="s">
        <v>430</v>
      </c>
      <c r="D378" s="33" t="s">
        <v>64</v>
      </c>
      <c r="E378" s="41">
        <v>36392</v>
      </c>
      <c r="F378" s="37">
        <f t="shared" ca="1" si="10"/>
        <v>17</v>
      </c>
      <c r="G378" s="38" t="s">
        <v>96</v>
      </c>
      <c r="H378" s="39">
        <v>51410</v>
      </c>
      <c r="I378" s="39">
        <f t="shared" si="11"/>
        <v>2000</v>
      </c>
      <c r="J378" s="40">
        <v>4</v>
      </c>
    </row>
    <row r="379" spans="1:10" x14ac:dyDescent="0.3">
      <c r="A379" s="33" t="s">
        <v>467</v>
      </c>
      <c r="B379" s="35" t="s">
        <v>92</v>
      </c>
      <c r="C379" s="33" t="s">
        <v>430</v>
      </c>
      <c r="D379" s="33" t="s">
        <v>79</v>
      </c>
      <c r="E379" s="41">
        <v>39330</v>
      </c>
      <c r="F379" s="37">
        <f t="shared" ca="1" si="10"/>
        <v>9</v>
      </c>
      <c r="G379" s="38"/>
      <c r="H379" s="39">
        <v>81930</v>
      </c>
      <c r="I379" s="39">
        <f t="shared" si="11"/>
        <v>2000</v>
      </c>
      <c r="J379" s="40">
        <v>5</v>
      </c>
    </row>
    <row r="380" spans="1:10" x14ac:dyDescent="0.3">
      <c r="A380" s="33" t="s">
        <v>468</v>
      </c>
      <c r="B380" s="35" t="s">
        <v>77</v>
      </c>
      <c r="C380" s="33" t="s">
        <v>430</v>
      </c>
      <c r="D380" s="33" t="s">
        <v>79</v>
      </c>
      <c r="E380" s="41">
        <v>38969</v>
      </c>
      <c r="F380" s="37">
        <f t="shared" ca="1" si="10"/>
        <v>10</v>
      </c>
      <c r="G380" s="38"/>
      <c r="H380" s="39">
        <v>63850</v>
      </c>
      <c r="I380" s="39" t="str">
        <f t="shared" si="11"/>
        <v/>
      </c>
      <c r="J380" s="40">
        <v>2</v>
      </c>
    </row>
    <row r="381" spans="1:10" x14ac:dyDescent="0.3">
      <c r="A381" s="33" t="s">
        <v>469</v>
      </c>
      <c r="B381" s="35" t="s">
        <v>62</v>
      </c>
      <c r="C381" s="33" t="s">
        <v>430</v>
      </c>
      <c r="D381" s="33" t="s">
        <v>67</v>
      </c>
      <c r="E381" s="41">
        <v>37138</v>
      </c>
      <c r="F381" s="37">
        <f t="shared" ca="1" si="10"/>
        <v>15</v>
      </c>
      <c r="G381" s="38" t="s">
        <v>68</v>
      </c>
      <c r="H381" s="39">
        <v>31110</v>
      </c>
      <c r="I381" s="39" t="str">
        <f t="shared" si="11"/>
        <v/>
      </c>
      <c r="J381" s="40">
        <v>1</v>
      </c>
    </row>
    <row r="382" spans="1:10" x14ac:dyDescent="0.3">
      <c r="A382" s="33" t="s">
        <v>470</v>
      </c>
      <c r="B382" s="35" t="s">
        <v>92</v>
      </c>
      <c r="C382" s="33" t="s">
        <v>430</v>
      </c>
      <c r="D382" s="33" t="s">
        <v>67</v>
      </c>
      <c r="E382" s="41">
        <v>37141</v>
      </c>
      <c r="F382" s="37">
        <f t="shared" ca="1" si="10"/>
        <v>15</v>
      </c>
      <c r="G382" s="38" t="s">
        <v>86</v>
      </c>
      <c r="H382" s="39">
        <v>15910</v>
      </c>
      <c r="I382" s="39" t="str">
        <f t="shared" si="11"/>
        <v/>
      </c>
      <c r="J382" s="40">
        <v>3</v>
      </c>
    </row>
    <row r="383" spans="1:10" x14ac:dyDescent="0.3">
      <c r="A383" s="33" t="s">
        <v>471</v>
      </c>
      <c r="B383" s="35" t="s">
        <v>74</v>
      </c>
      <c r="C383" s="33" t="s">
        <v>430</v>
      </c>
      <c r="D383" s="33" t="s">
        <v>64</v>
      </c>
      <c r="E383" s="41">
        <v>40083</v>
      </c>
      <c r="F383" s="37">
        <f t="shared" ca="1" si="10"/>
        <v>7</v>
      </c>
      <c r="G383" s="38" t="s">
        <v>96</v>
      </c>
      <c r="H383" s="39">
        <v>44150</v>
      </c>
      <c r="I383" s="39">
        <f t="shared" si="11"/>
        <v>2000</v>
      </c>
      <c r="J383" s="40">
        <v>4</v>
      </c>
    </row>
    <row r="384" spans="1:10" x14ac:dyDescent="0.3">
      <c r="A384" s="33" t="s">
        <v>472</v>
      </c>
      <c r="B384" s="35" t="s">
        <v>82</v>
      </c>
      <c r="C384" s="33" t="s">
        <v>430</v>
      </c>
      <c r="D384" s="33" t="s">
        <v>64</v>
      </c>
      <c r="E384" s="41">
        <v>40447</v>
      </c>
      <c r="F384" s="37">
        <f t="shared" ca="1" si="10"/>
        <v>6</v>
      </c>
      <c r="G384" s="38" t="s">
        <v>65</v>
      </c>
      <c r="H384" s="39">
        <v>33970</v>
      </c>
      <c r="I384" s="39">
        <f t="shared" si="11"/>
        <v>2000</v>
      </c>
      <c r="J384" s="40">
        <v>4</v>
      </c>
    </row>
    <row r="385" spans="1:10" x14ac:dyDescent="0.3">
      <c r="A385" s="33" t="s">
        <v>473</v>
      </c>
      <c r="B385" s="35" t="s">
        <v>77</v>
      </c>
      <c r="C385" s="33" t="s">
        <v>430</v>
      </c>
      <c r="D385" s="33" t="s">
        <v>67</v>
      </c>
      <c r="E385" s="41">
        <v>36094</v>
      </c>
      <c r="F385" s="37">
        <f t="shared" ca="1" si="10"/>
        <v>18</v>
      </c>
      <c r="G385" s="38" t="s">
        <v>65</v>
      </c>
      <c r="H385" s="39">
        <v>47885</v>
      </c>
      <c r="I385" s="39" t="str">
        <f t="shared" si="11"/>
        <v/>
      </c>
      <c r="J385" s="40">
        <v>1</v>
      </c>
    </row>
    <row r="386" spans="1:10" x14ac:dyDescent="0.3">
      <c r="A386" s="33" t="s">
        <v>474</v>
      </c>
      <c r="B386" s="35" t="s">
        <v>82</v>
      </c>
      <c r="C386" s="33" t="s">
        <v>430</v>
      </c>
      <c r="D386" s="33" t="s">
        <v>64</v>
      </c>
      <c r="E386" s="41">
        <v>36456</v>
      </c>
      <c r="F386" s="37">
        <f t="shared" ref="F386:F449" ca="1" si="12">DATEDIF(E386,TODAY(),"Y")</f>
        <v>17</v>
      </c>
      <c r="G386" s="38" t="s">
        <v>96</v>
      </c>
      <c r="H386" s="39">
        <v>43460</v>
      </c>
      <c r="I386" s="39">
        <f t="shared" si="11"/>
        <v>2000</v>
      </c>
      <c r="J386" s="40">
        <v>5</v>
      </c>
    </row>
    <row r="387" spans="1:10" x14ac:dyDescent="0.3">
      <c r="A387" s="33" t="s">
        <v>475</v>
      </c>
      <c r="B387" s="35" t="s">
        <v>77</v>
      </c>
      <c r="C387" s="33" t="s">
        <v>430</v>
      </c>
      <c r="D387" s="33" t="s">
        <v>64</v>
      </c>
      <c r="E387" s="41">
        <v>36463</v>
      </c>
      <c r="F387" s="37">
        <f t="shared" ca="1" si="12"/>
        <v>16</v>
      </c>
      <c r="G387" s="38" t="s">
        <v>65</v>
      </c>
      <c r="H387" s="39">
        <v>44220</v>
      </c>
      <c r="I387" s="39" t="str">
        <f t="shared" ref="I387:I450" si="13">IF(J387&gt;=4,2000,"")</f>
        <v/>
      </c>
      <c r="J387" s="40">
        <v>3</v>
      </c>
    </row>
    <row r="388" spans="1:10" x14ac:dyDescent="0.3">
      <c r="A388" s="33" t="s">
        <v>476</v>
      </c>
      <c r="B388" s="35" t="s">
        <v>82</v>
      </c>
      <c r="C388" s="33" t="s">
        <v>430</v>
      </c>
      <c r="D388" s="33" t="s">
        <v>67</v>
      </c>
      <c r="E388" s="41">
        <v>37166</v>
      </c>
      <c r="F388" s="37">
        <f t="shared" ca="1" si="12"/>
        <v>15</v>
      </c>
      <c r="G388" s="38" t="s">
        <v>68</v>
      </c>
      <c r="H388" s="39">
        <v>47295</v>
      </c>
      <c r="I388" s="39">
        <f t="shared" si="13"/>
        <v>2000</v>
      </c>
      <c r="J388" s="40">
        <v>4</v>
      </c>
    </row>
    <row r="389" spans="1:10" x14ac:dyDescent="0.3">
      <c r="A389" s="33" t="s">
        <v>477</v>
      </c>
      <c r="B389" s="35" t="s">
        <v>77</v>
      </c>
      <c r="C389" s="33" t="s">
        <v>430</v>
      </c>
      <c r="D389" s="33" t="s">
        <v>64</v>
      </c>
      <c r="E389" s="41">
        <v>36116</v>
      </c>
      <c r="F389" s="37">
        <f t="shared" ca="1" si="12"/>
        <v>17</v>
      </c>
      <c r="G389" s="38" t="s">
        <v>86</v>
      </c>
      <c r="H389" s="39">
        <v>49770</v>
      </c>
      <c r="I389" s="39" t="str">
        <f t="shared" si="13"/>
        <v/>
      </c>
      <c r="J389" s="40">
        <v>1</v>
      </c>
    </row>
    <row r="390" spans="1:10" x14ac:dyDescent="0.3">
      <c r="A390" s="33" t="s">
        <v>478</v>
      </c>
      <c r="B390" s="35" t="s">
        <v>62</v>
      </c>
      <c r="C390" s="33" t="s">
        <v>430</v>
      </c>
      <c r="D390" s="33" t="s">
        <v>67</v>
      </c>
      <c r="E390" s="41">
        <v>36121</v>
      </c>
      <c r="F390" s="37">
        <f t="shared" ca="1" si="12"/>
        <v>17</v>
      </c>
      <c r="G390" s="38" t="s">
        <v>96</v>
      </c>
      <c r="H390" s="39">
        <v>28880</v>
      </c>
      <c r="I390" s="39" t="str">
        <f t="shared" si="13"/>
        <v/>
      </c>
      <c r="J390" s="40">
        <v>3</v>
      </c>
    </row>
    <row r="391" spans="1:10" x14ac:dyDescent="0.3">
      <c r="A391" s="33" t="s">
        <v>479</v>
      </c>
      <c r="B391" s="35" t="s">
        <v>62</v>
      </c>
      <c r="C391" s="33" t="s">
        <v>430</v>
      </c>
      <c r="D391" s="33" t="s">
        <v>64</v>
      </c>
      <c r="E391" s="41">
        <v>36145</v>
      </c>
      <c r="F391" s="37">
        <f t="shared" ca="1" si="12"/>
        <v>17</v>
      </c>
      <c r="G391" s="38" t="s">
        <v>68</v>
      </c>
      <c r="H391" s="39">
        <v>31260</v>
      </c>
      <c r="I391" s="39">
        <f t="shared" si="13"/>
        <v>2000</v>
      </c>
      <c r="J391" s="40">
        <v>5</v>
      </c>
    </row>
    <row r="392" spans="1:10" x14ac:dyDescent="0.3">
      <c r="A392" s="33" t="s">
        <v>480</v>
      </c>
      <c r="B392" s="35" t="s">
        <v>82</v>
      </c>
      <c r="C392" s="33" t="s">
        <v>430</v>
      </c>
      <c r="D392" s="33" t="s">
        <v>79</v>
      </c>
      <c r="E392" s="41">
        <v>39063</v>
      </c>
      <c r="F392" s="37">
        <f t="shared" ca="1" si="12"/>
        <v>9</v>
      </c>
      <c r="G392" s="38"/>
      <c r="H392" s="39">
        <v>77930</v>
      </c>
      <c r="I392" s="39">
        <f t="shared" si="13"/>
        <v>2000</v>
      </c>
      <c r="J392" s="40">
        <v>5</v>
      </c>
    </row>
    <row r="393" spans="1:10" x14ac:dyDescent="0.3">
      <c r="A393" s="33" t="s">
        <v>481</v>
      </c>
      <c r="B393" s="35" t="s">
        <v>92</v>
      </c>
      <c r="C393" s="33" t="s">
        <v>482</v>
      </c>
      <c r="D393" s="33" t="s">
        <v>64</v>
      </c>
      <c r="E393" s="41">
        <v>40922</v>
      </c>
      <c r="F393" s="37">
        <f t="shared" ca="1" si="12"/>
        <v>4</v>
      </c>
      <c r="G393" s="38" t="s">
        <v>65</v>
      </c>
      <c r="H393" s="39">
        <v>39110</v>
      </c>
      <c r="I393" s="39">
        <f t="shared" si="13"/>
        <v>2000</v>
      </c>
      <c r="J393" s="40">
        <v>5</v>
      </c>
    </row>
    <row r="394" spans="1:10" x14ac:dyDescent="0.3">
      <c r="A394" s="33" t="s">
        <v>483</v>
      </c>
      <c r="B394" s="35" t="s">
        <v>77</v>
      </c>
      <c r="C394" s="33" t="s">
        <v>482</v>
      </c>
      <c r="D394" s="33" t="s">
        <v>79</v>
      </c>
      <c r="E394" s="41">
        <v>38734</v>
      </c>
      <c r="F394" s="37">
        <f t="shared" ca="1" si="12"/>
        <v>10</v>
      </c>
      <c r="G394" s="38"/>
      <c r="H394" s="39">
        <v>54190</v>
      </c>
      <c r="I394" s="39">
        <f t="shared" si="13"/>
        <v>2000</v>
      </c>
      <c r="J394" s="40">
        <v>4</v>
      </c>
    </row>
    <row r="395" spans="1:10" x14ac:dyDescent="0.3">
      <c r="A395" s="33" t="s">
        <v>484</v>
      </c>
      <c r="B395" s="35" t="s">
        <v>82</v>
      </c>
      <c r="C395" s="33" t="s">
        <v>482</v>
      </c>
      <c r="D395" s="33" t="s">
        <v>64</v>
      </c>
      <c r="E395" s="41">
        <v>36175</v>
      </c>
      <c r="F395" s="37">
        <f t="shared" ca="1" si="12"/>
        <v>17</v>
      </c>
      <c r="G395" s="38" t="s">
        <v>96</v>
      </c>
      <c r="H395" s="39">
        <v>23520</v>
      </c>
      <c r="I395" s="39" t="str">
        <f t="shared" si="13"/>
        <v/>
      </c>
      <c r="J395" s="40">
        <v>2</v>
      </c>
    </row>
    <row r="396" spans="1:10" x14ac:dyDescent="0.3">
      <c r="A396" s="33" t="s">
        <v>485</v>
      </c>
      <c r="B396" s="35" t="s">
        <v>82</v>
      </c>
      <c r="C396" s="33" t="s">
        <v>482</v>
      </c>
      <c r="D396" s="33" t="s">
        <v>64</v>
      </c>
      <c r="E396" s="41">
        <v>36898</v>
      </c>
      <c r="F396" s="37">
        <f t="shared" ca="1" si="12"/>
        <v>15</v>
      </c>
      <c r="G396" s="38" t="s">
        <v>65</v>
      </c>
      <c r="H396" s="39">
        <v>71820</v>
      </c>
      <c r="I396" s="39" t="str">
        <f t="shared" si="13"/>
        <v/>
      </c>
      <c r="J396" s="40">
        <v>2</v>
      </c>
    </row>
    <row r="397" spans="1:10" x14ac:dyDescent="0.3">
      <c r="A397" s="33" t="s">
        <v>486</v>
      </c>
      <c r="B397" s="35" t="s">
        <v>77</v>
      </c>
      <c r="C397" s="33" t="s">
        <v>482</v>
      </c>
      <c r="D397" s="33" t="s">
        <v>64</v>
      </c>
      <c r="E397" s="41">
        <v>40235</v>
      </c>
      <c r="F397" s="37">
        <f t="shared" ca="1" si="12"/>
        <v>6</v>
      </c>
      <c r="G397" s="38" t="s">
        <v>96</v>
      </c>
      <c r="H397" s="39">
        <v>22860</v>
      </c>
      <c r="I397" s="39">
        <f t="shared" si="13"/>
        <v>2000</v>
      </c>
      <c r="J397" s="40">
        <v>5</v>
      </c>
    </row>
    <row r="398" spans="1:10" x14ac:dyDescent="0.3">
      <c r="A398" s="33" t="s">
        <v>487</v>
      </c>
      <c r="B398" s="35" t="s">
        <v>92</v>
      </c>
      <c r="C398" s="33" t="s">
        <v>482</v>
      </c>
      <c r="D398" s="33" t="s">
        <v>64</v>
      </c>
      <c r="E398" s="41">
        <v>36567</v>
      </c>
      <c r="F398" s="37">
        <f t="shared" ca="1" si="12"/>
        <v>16</v>
      </c>
      <c r="G398" s="38" t="s">
        <v>86</v>
      </c>
      <c r="H398" s="39">
        <v>45450</v>
      </c>
      <c r="I398" s="39">
        <f t="shared" si="13"/>
        <v>2000</v>
      </c>
      <c r="J398" s="40">
        <v>5</v>
      </c>
    </row>
    <row r="399" spans="1:10" x14ac:dyDescent="0.3">
      <c r="A399" s="33" t="s">
        <v>488</v>
      </c>
      <c r="B399" s="35" t="s">
        <v>92</v>
      </c>
      <c r="C399" s="33" t="s">
        <v>482</v>
      </c>
      <c r="D399" s="33" t="s">
        <v>67</v>
      </c>
      <c r="E399" s="41">
        <v>40263</v>
      </c>
      <c r="F399" s="37">
        <f t="shared" ca="1" si="12"/>
        <v>6</v>
      </c>
      <c r="G399" s="38" t="s">
        <v>65</v>
      </c>
      <c r="H399" s="39">
        <v>49405</v>
      </c>
      <c r="I399" s="39">
        <f t="shared" si="13"/>
        <v>2000</v>
      </c>
      <c r="J399" s="40">
        <v>4</v>
      </c>
    </row>
    <row r="400" spans="1:10" x14ac:dyDescent="0.3">
      <c r="A400" s="33" t="s">
        <v>489</v>
      </c>
      <c r="B400" s="35" t="s">
        <v>77</v>
      </c>
      <c r="C400" s="33" t="s">
        <v>482</v>
      </c>
      <c r="D400" s="33" t="s">
        <v>64</v>
      </c>
      <c r="E400" s="41">
        <v>41046</v>
      </c>
      <c r="F400" s="37">
        <f t="shared" ca="1" si="12"/>
        <v>4</v>
      </c>
      <c r="G400" s="38" t="s">
        <v>65</v>
      </c>
      <c r="H400" s="39">
        <v>48550</v>
      </c>
      <c r="I400" s="39">
        <f t="shared" si="13"/>
        <v>2000</v>
      </c>
      <c r="J400" s="40">
        <v>5</v>
      </c>
    </row>
    <row r="401" spans="1:10" x14ac:dyDescent="0.3">
      <c r="A401" s="33" t="s">
        <v>490</v>
      </c>
      <c r="B401" s="35" t="s">
        <v>82</v>
      </c>
      <c r="C401" s="33" t="s">
        <v>482</v>
      </c>
      <c r="D401" s="33" t="s">
        <v>67</v>
      </c>
      <c r="E401" s="41">
        <v>35961</v>
      </c>
      <c r="F401" s="37">
        <f t="shared" ca="1" si="12"/>
        <v>18</v>
      </c>
      <c r="G401" s="38" t="s">
        <v>65</v>
      </c>
      <c r="H401" s="39">
        <v>20500</v>
      </c>
      <c r="I401" s="39" t="str">
        <f t="shared" si="13"/>
        <v/>
      </c>
      <c r="J401" s="40">
        <v>3</v>
      </c>
    </row>
    <row r="402" spans="1:10" x14ac:dyDescent="0.3">
      <c r="A402" s="33" t="s">
        <v>491</v>
      </c>
      <c r="B402" s="35" t="s">
        <v>71</v>
      </c>
      <c r="C402" s="33" t="s">
        <v>482</v>
      </c>
      <c r="D402" s="33" t="s">
        <v>79</v>
      </c>
      <c r="E402" s="41">
        <v>40333</v>
      </c>
      <c r="F402" s="37">
        <f t="shared" ca="1" si="12"/>
        <v>6</v>
      </c>
      <c r="G402" s="38"/>
      <c r="H402" s="39">
        <v>74020</v>
      </c>
      <c r="I402" s="39" t="str">
        <f t="shared" si="13"/>
        <v/>
      </c>
      <c r="J402" s="40">
        <v>2</v>
      </c>
    </row>
    <row r="403" spans="1:10" x14ac:dyDescent="0.3">
      <c r="A403" s="33" t="s">
        <v>492</v>
      </c>
      <c r="B403" s="35" t="s">
        <v>77</v>
      </c>
      <c r="C403" s="33" t="s">
        <v>482</v>
      </c>
      <c r="D403" s="33" t="s">
        <v>79</v>
      </c>
      <c r="E403" s="41">
        <v>37803</v>
      </c>
      <c r="F403" s="37">
        <f t="shared" ca="1" si="12"/>
        <v>13</v>
      </c>
      <c r="G403" s="38"/>
      <c r="H403" s="39">
        <v>78100</v>
      </c>
      <c r="I403" s="39" t="str">
        <f t="shared" si="13"/>
        <v/>
      </c>
      <c r="J403" s="40">
        <v>3</v>
      </c>
    </row>
    <row r="404" spans="1:10" x14ac:dyDescent="0.3">
      <c r="A404" s="33" t="s">
        <v>493</v>
      </c>
      <c r="B404" s="35" t="s">
        <v>74</v>
      </c>
      <c r="C404" s="33" t="s">
        <v>482</v>
      </c>
      <c r="D404" s="33" t="s">
        <v>72</v>
      </c>
      <c r="E404" s="41">
        <v>37827</v>
      </c>
      <c r="F404" s="37">
        <f t="shared" ca="1" si="12"/>
        <v>13</v>
      </c>
      <c r="G404" s="38"/>
      <c r="H404" s="39">
        <v>11044</v>
      </c>
      <c r="I404" s="39" t="str">
        <f t="shared" si="13"/>
        <v/>
      </c>
      <c r="J404" s="40">
        <v>2</v>
      </c>
    </row>
    <row r="405" spans="1:10" x14ac:dyDescent="0.3">
      <c r="A405" s="33" t="s">
        <v>494</v>
      </c>
      <c r="B405" s="35" t="s">
        <v>82</v>
      </c>
      <c r="C405" s="33" t="s">
        <v>482</v>
      </c>
      <c r="D405" s="33" t="s">
        <v>79</v>
      </c>
      <c r="E405" s="41">
        <v>40372</v>
      </c>
      <c r="F405" s="37">
        <f t="shared" ca="1" si="12"/>
        <v>6</v>
      </c>
      <c r="G405" s="38"/>
      <c r="H405" s="39">
        <v>75100</v>
      </c>
      <c r="I405" s="39">
        <f t="shared" si="13"/>
        <v>2000</v>
      </c>
      <c r="J405" s="40">
        <v>4</v>
      </c>
    </row>
    <row r="406" spans="1:10" x14ac:dyDescent="0.3">
      <c r="A406" s="33" t="s">
        <v>495</v>
      </c>
      <c r="B406" s="35" t="s">
        <v>62</v>
      </c>
      <c r="C406" s="33" t="s">
        <v>482</v>
      </c>
      <c r="D406" s="33" t="s">
        <v>79</v>
      </c>
      <c r="E406" s="41">
        <v>36047</v>
      </c>
      <c r="F406" s="37">
        <f t="shared" ca="1" si="12"/>
        <v>18</v>
      </c>
      <c r="G406" s="38"/>
      <c r="H406" s="39">
        <v>72480</v>
      </c>
      <c r="I406" s="39" t="str">
        <f t="shared" si="13"/>
        <v/>
      </c>
      <c r="J406" s="40">
        <v>2</v>
      </c>
    </row>
    <row r="407" spans="1:10" x14ac:dyDescent="0.3">
      <c r="A407" s="33" t="s">
        <v>496</v>
      </c>
      <c r="B407" s="35" t="s">
        <v>77</v>
      </c>
      <c r="C407" s="33" t="s">
        <v>482</v>
      </c>
      <c r="D407" s="33" t="s">
        <v>64</v>
      </c>
      <c r="E407" s="41">
        <v>41209</v>
      </c>
      <c r="F407" s="37">
        <f t="shared" ca="1" si="12"/>
        <v>3</v>
      </c>
      <c r="G407" s="38" t="s">
        <v>68</v>
      </c>
      <c r="H407" s="39">
        <v>87980</v>
      </c>
      <c r="I407" s="39" t="str">
        <f t="shared" si="13"/>
        <v/>
      </c>
      <c r="J407" s="40">
        <v>1</v>
      </c>
    </row>
    <row r="408" spans="1:10" x14ac:dyDescent="0.3">
      <c r="A408" s="33" t="s">
        <v>497</v>
      </c>
      <c r="B408" s="35" t="s">
        <v>71</v>
      </c>
      <c r="C408" s="33" t="s">
        <v>482</v>
      </c>
      <c r="D408" s="33" t="s">
        <v>79</v>
      </c>
      <c r="E408" s="41">
        <v>39011</v>
      </c>
      <c r="F408" s="37">
        <f t="shared" ca="1" si="12"/>
        <v>10</v>
      </c>
      <c r="G408" s="38"/>
      <c r="H408" s="39">
        <v>86470</v>
      </c>
      <c r="I408" s="39">
        <f t="shared" si="13"/>
        <v>2000</v>
      </c>
      <c r="J408" s="40">
        <v>4</v>
      </c>
    </row>
    <row r="409" spans="1:10" x14ac:dyDescent="0.3">
      <c r="A409" s="33" t="s">
        <v>498</v>
      </c>
      <c r="B409" s="35" t="s">
        <v>82</v>
      </c>
      <c r="C409" s="33" t="s">
        <v>482</v>
      </c>
      <c r="D409" s="33" t="s">
        <v>72</v>
      </c>
      <c r="E409" s="41">
        <v>36084</v>
      </c>
      <c r="F409" s="37">
        <f t="shared" ca="1" si="12"/>
        <v>18</v>
      </c>
      <c r="G409" s="38"/>
      <c r="H409" s="39">
        <v>21668</v>
      </c>
      <c r="I409" s="39">
        <f t="shared" si="13"/>
        <v>2000</v>
      </c>
      <c r="J409" s="40">
        <v>4</v>
      </c>
    </row>
    <row r="410" spans="1:10" x14ac:dyDescent="0.3">
      <c r="A410" s="33" t="s">
        <v>499</v>
      </c>
      <c r="B410" s="35" t="s">
        <v>82</v>
      </c>
      <c r="C410" s="33" t="s">
        <v>482</v>
      </c>
      <c r="D410" s="33" t="s">
        <v>72</v>
      </c>
      <c r="E410" s="41">
        <v>40494</v>
      </c>
      <c r="F410" s="37">
        <f t="shared" ca="1" si="12"/>
        <v>5</v>
      </c>
      <c r="G410" s="38"/>
      <c r="H410" s="39">
        <v>35312</v>
      </c>
      <c r="I410" s="39" t="str">
        <f t="shared" si="13"/>
        <v/>
      </c>
      <c r="J410" s="40">
        <v>3</v>
      </c>
    </row>
    <row r="411" spans="1:10" x14ac:dyDescent="0.3">
      <c r="A411" s="33" t="s">
        <v>500</v>
      </c>
      <c r="B411" s="35" t="s">
        <v>74</v>
      </c>
      <c r="C411" s="33" t="s">
        <v>482</v>
      </c>
      <c r="D411" s="33" t="s">
        <v>64</v>
      </c>
      <c r="E411" s="41">
        <v>36466</v>
      </c>
      <c r="F411" s="37">
        <f t="shared" ca="1" si="12"/>
        <v>16</v>
      </c>
      <c r="G411" s="38" t="s">
        <v>96</v>
      </c>
      <c r="H411" s="39">
        <v>68410</v>
      </c>
      <c r="I411" s="39">
        <f t="shared" si="13"/>
        <v>2000</v>
      </c>
      <c r="J411" s="40">
        <v>5</v>
      </c>
    </row>
    <row r="412" spans="1:10" x14ac:dyDescent="0.3">
      <c r="A412" s="33" t="s">
        <v>501</v>
      </c>
      <c r="B412" s="35" t="s">
        <v>62</v>
      </c>
      <c r="C412" s="33" t="s">
        <v>482</v>
      </c>
      <c r="D412" s="33" t="s">
        <v>79</v>
      </c>
      <c r="E412" s="41">
        <v>37236</v>
      </c>
      <c r="F412" s="37">
        <f t="shared" ca="1" si="12"/>
        <v>14</v>
      </c>
      <c r="G412" s="38"/>
      <c r="H412" s="39">
        <v>29540</v>
      </c>
      <c r="I412" s="39" t="str">
        <f t="shared" si="13"/>
        <v/>
      </c>
      <c r="J412" s="40">
        <v>3</v>
      </c>
    </row>
    <row r="413" spans="1:10" x14ac:dyDescent="0.3">
      <c r="A413" s="33" t="s">
        <v>502</v>
      </c>
      <c r="B413" s="35" t="s">
        <v>92</v>
      </c>
      <c r="C413" s="33" t="s">
        <v>482</v>
      </c>
      <c r="D413" s="33" t="s">
        <v>64</v>
      </c>
      <c r="E413" s="41">
        <v>40533</v>
      </c>
      <c r="F413" s="37">
        <f t="shared" ca="1" si="12"/>
        <v>5</v>
      </c>
      <c r="G413" s="38" t="s">
        <v>86</v>
      </c>
      <c r="H413" s="39">
        <v>62180</v>
      </c>
      <c r="I413" s="39" t="str">
        <f t="shared" si="13"/>
        <v/>
      </c>
      <c r="J413" s="40">
        <v>2</v>
      </c>
    </row>
    <row r="414" spans="1:10" x14ac:dyDescent="0.3">
      <c r="A414" s="33" t="s">
        <v>503</v>
      </c>
      <c r="B414" s="35" t="s">
        <v>62</v>
      </c>
      <c r="C414" s="33" t="s">
        <v>215</v>
      </c>
      <c r="D414" s="33" t="s">
        <v>79</v>
      </c>
      <c r="E414" s="41">
        <v>38738</v>
      </c>
      <c r="F414" s="37">
        <f t="shared" ca="1" si="12"/>
        <v>10</v>
      </c>
      <c r="G414" s="38"/>
      <c r="H414" s="39">
        <v>25120</v>
      </c>
      <c r="I414" s="39" t="str">
        <f t="shared" si="13"/>
        <v/>
      </c>
      <c r="J414" s="40">
        <v>2</v>
      </c>
    </row>
    <row r="415" spans="1:10" x14ac:dyDescent="0.3">
      <c r="A415" s="33" t="s">
        <v>504</v>
      </c>
      <c r="B415" s="35" t="s">
        <v>62</v>
      </c>
      <c r="C415" s="33" t="s">
        <v>215</v>
      </c>
      <c r="D415" s="33" t="s">
        <v>79</v>
      </c>
      <c r="E415" s="41">
        <v>39522</v>
      </c>
      <c r="F415" s="37">
        <f t="shared" ca="1" si="12"/>
        <v>8</v>
      </c>
      <c r="G415" s="38"/>
      <c r="H415" s="39">
        <v>71700</v>
      </c>
      <c r="I415" s="39" t="str">
        <f t="shared" si="13"/>
        <v/>
      </c>
      <c r="J415" s="40">
        <v>2</v>
      </c>
    </row>
    <row r="416" spans="1:10" x14ac:dyDescent="0.3">
      <c r="A416" s="33" t="s">
        <v>505</v>
      </c>
      <c r="B416" s="35" t="s">
        <v>77</v>
      </c>
      <c r="C416" s="33" t="s">
        <v>215</v>
      </c>
      <c r="D416" s="33" t="s">
        <v>64</v>
      </c>
      <c r="E416" s="41">
        <v>39197</v>
      </c>
      <c r="F416" s="37">
        <f t="shared" ca="1" si="12"/>
        <v>9</v>
      </c>
      <c r="G416" s="38" t="s">
        <v>65</v>
      </c>
      <c r="H416" s="39">
        <v>63190</v>
      </c>
      <c r="I416" s="39" t="str">
        <f t="shared" si="13"/>
        <v/>
      </c>
      <c r="J416" s="40">
        <v>1</v>
      </c>
    </row>
    <row r="417" spans="1:10" x14ac:dyDescent="0.3">
      <c r="A417" s="33" t="s">
        <v>506</v>
      </c>
      <c r="B417" s="35" t="s">
        <v>82</v>
      </c>
      <c r="C417" s="33" t="s">
        <v>215</v>
      </c>
      <c r="D417" s="33" t="s">
        <v>79</v>
      </c>
      <c r="E417" s="41">
        <v>38854</v>
      </c>
      <c r="F417" s="37">
        <f t="shared" ca="1" si="12"/>
        <v>10</v>
      </c>
      <c r="G417" s="38"/>
      <c r="H417" s="39">
        <v>44820</v>
      </c>
      <c r="I417" s="39">
        <f t="shared" si="13"/>
        <v>2000</v>
      </c>
      <c r="J417" s="40">
        <v>4</v>
      </c>
    </row>
    <row r="418" spans="1:10" x14ac:dyDescent="0.3">
      <c r="A418" s="33" t="s">
        <v>507</v>
      </c>
      <c r="B418" s="35" t="s">
        <v>62</v>
      </c>
      <c r="C418" s="33" t="s">
        <v>508</v>
      </c>
      <c r="D418" s="33" t="s">
        <v>64</v>
      </c>
      <c r="E418" s="41">
        <v>40925</v>
      </c>
      <c r="F418" s="37">
        <f t="shared" ca="1" si="12"/>
        <v>4</v>
      </c>
      <c r="G418" s="38" t="s">
        <v>96</v>
      </c>
      <c r="H418" s="39">
        <v>43190</v>
      </c>
      <c r="I418" s="39" t="str">
        <f t="shared" si="13"/>
        <v/>
      </c>
      <c r="J418" s="40">
        <v>2</v>
      </c>
    </row>
    <row r="419" spans="1:10" x14ac:dyDescent="0.3">
      <c r="A419" s="33" t="s">
        <v>509</v>
      </c>
      <c r="B419" s="35" t="s">
        <v>92</v>
      </c>
      <c r="C419" s="33" t="s">
        <v>508</v>
      </c>
      <c r="D419" s="33" t="s">
        <v>64</v>
      </c>
      <c r="E419" s="41">
        <v>39085</v>
      </c>
      <c r="F419" s="37">
        <f t="shared" ca="1" si="12"/>
        <v>9</v>
      </c>
      <c r="G419" s="38" t="s">
        <v>65</v>
      </c>
      <c r="H419" s="39">
        <v>87030</v>
      </c>
      <c r="I419" s="39" t="str">
        <f t="shared" si="13"/>
        <v/>
      </c>
      <c r="J419" s="40">
        <v>3</v>
      </c>
    </row>
    <row r="420" spans="1:10" x14ac:dyDescent="0.3">
      <c r="A420" s="33" t="s">
        <v>510</v>
      </c>
      <c r="B420" s="35" t="s">
        <v>62</v>
      </c>
      <c r="C420" s="33" t="s">
        <v>508</v>
      </c>
      <c r="D420" s="33" t="s">
        <v>64</v>
      </c>
      <c r="E420" s="41">
        <v>40941</v>
      </c>
      <c r="F420" s="37">
        <f t="shared" ca="1" si="12"/>
        <v>4</v>
      </c>
      <c r="G420" s="38" t="s">
        <v>65</v>
      </c>
      <c r="H420" s="39">
        <v>26360</v>
      </c>
      <c r="I420" s="39" t="str">
        <f t="shared" si="13"/>
        <v/>
      </c>
      <c r="J420" s="40">
        <v>1</v>
      </c>
    </row>
    <row r="421" spans="1:10" x14ac:dyDescent="0.3">
      <c r="A421" s="33" t="s">
        <v>511</v>
      </c>
      <c r="B421" s="35" t="s">
        <v>77</v>
      </c>
      <c r="C421" s="33" t="s">
        <v>508</v>
      </c>
      <c r="D421" s="33" t="s">
        <v>64</v>
      </c>
      <c r="E421" s="41">
        <v>40947</v>
      </c>
      <c r="F421" s="37">
        <f t="shared" ca="1" si="12"/>
        <v>4</v>
      </c>
      <c r="G421" s="38" t="s">
        <v>65</v>
      </c>
      <c r="H421" s="39">
        <v>79770</v>
      </c>
      <c r="I421" s="39">
        <f t="shared" si="13"/>
        <v>2000</v>
      </c>
      <c r="J421" s="40">
        <v>4</v>
      </c>
    </row>
    <row r="422" spans="1:10" x14ac:dyDescent="0.3">
      <c r="A422" s="33" t="s">
        <v>512</v>
      </c>
      <c r="B422" s="35" t="s">
        <v>77</v>
      </c>
      <c r="C422" s="33" t="s">
        <v>508</v>
      </c>
      <c r="D422" s="33" t="s">
        <v>64</v>
      </c>
      <c r="E422" s="41">
        <v>39120</v>
      </c>
      <c r="F422" s="37">
        <f t="shared" ca="1" si="12"/>
        <v>9</v>
      </c>
      <c r="G422" s="38" t="s">
        <v>65</v>
      </c>
      <c r="H422" s="39">
        <v>88850</v>
      </c>
      <c r="I422" s="39" t="str">
        <f t="shared" si="13"/>
        <v/>
      </c>
      <c r="J422" s="40">
        <v>3</v>
      </c>
    </row>
    <row r="423" spans="1:10" x14ac:dyDescent="0.3">
      <c r="A423" s="33" t="s">
        <v>513</v>
      </c>
      <c r="B423" s="35" t="s">
        <v>74</v>
      </c>
      <c r="C423" s="33" t="s">
        <v>508</v>
      </c>
      <c r="D423" s="33" t="s">
        <v>64</v>
      </c>
      <c r="E423" s="41">
        <v>39123</v>
      </c>
      <c r="F423" s="37">
        <f t="shared" ca="1" si="12"/>
        <v>9</v>
      </c>
      <c r="G423" s="38" t="s">
        <v>75</v>
      </c>
      <c r="H423" s="39">
        <v>77840</v>
      </c>
      <c r="I423" s="39" t="str">
        <f t="shared" si="13"/>
        <v/>
      </c>
      <c r="J423" s="40">
        <v>2</v>
      </c>
    </row>
    <row r="424" spans="1:10" x14ac:dyDescent="0.3">
      <c r="A424" s="33" t="s">
        <v>514</v>
      </c>
      <c r="B424" s="35" t="s">
        <v>92</v>
      </c>
      <c r="C424" s="33" t="s">
        <v>508</v>
      </c>
      <c r="D424" s="33" t="s">
        <v>64</v>
      </c>
      <c r="E424" s="41">
        <v>40246</v>
      </c>
      <c r="F424" s="37">
        <f t="shared" ca="1" si="12"/>
        <v>6</v>
      </c>
      <c r="G424" s="38" t="s">
        <v>96</v>
      </c>
      <c r="H424" s="39">
        <v>63080</v>
      </c>
      <c r="I424" s="39">
        <f t="shared" si="13"/>
        <v>2000</v>
      </c>
      <c r="J424" s="40">
        <v>5</v>
      </c>
    </row>
    <row r="425" spans="1:10" x14ac:dyDescent="0.3">
      <c r="A425" s="33" t="s">
        <v>515</v>
      </c>
      <c r="B425" s="35" t="s">
        <v>82</v>
      </c>
      <c r="C425" s="33" t="s">
        <v>508</v>
      </c>
      <c r="D425" s="33" t="s">
        <v>72</v>
      </c>
      <c r="E425" s="41">
        <v>37711</v>
      </c>
      <c r="F425" s="37">
        <f t="shared" ca="1" si="12"/>
        <v>13</v>
      </c>
      <c r="G425" s="38"/>
      <c r="H425" s="39">
        <v>21648</v>
      </c>
      <c r="I425" s="39" t="str">
        <f t="shared" si="13"/>
        <v/>
      </c>
      <c r="J425" s="40">
        <v>2</v>
      </c>
    </row>
    <row r="426" spans="1:10" x14ac:dyDescent="0.3">
      <c r="A426" s="33" t="s">
        <v>516</v>
      </c>
      <c r="B426" s="35" t="s">
        <v>77</v>
      </c>
      <c r="C426" s="33" t="s">
        <v>508</v>
      </c>
      <c r="D426" s="33" t="s">
        <v>64</v>
      </c>
      <c r="E426" s="41">
        <v>38807</v>
      </c>
      <c r="F426" s="37">
        <f t="shared" ca="1" si="12"/>
        <v>10</v>
      </c>
      <c r="G426" s="38" t="s">
        <v>65</v>
      </c>
      <c r="H426" s="39">
        <v>47060</v>
      </c>
      <c r="I426" s="39">
        <f t="shared" si="13"/>
        <v>2000</v>
      </c>
      <c r="J426" s="40">
        <v>4</v>
      </c>
    </row>
    <row r="427" spans="1:10" x14ac:dyDescent="0.3">
      <c r="A427" s="33" t="s">
        <v>517</v>
      </c>
      <c r="B427" s="35" t="s">
        <v>71</v>
      </c>
      <c r="C427" s="33" t="s">
        <v>508</v>
      </c>
      <c r="D427" s="33" t="s">
        <v>79</v>
      </c>
      <c r="E427" s="45">
        <v>40620</v>
      </c>
      <c r="F427" s="37">
        <f t="shared" ca="1" si="12"/>
        <v>5</v>
      </c>
      <c r="G427" s="38"/>
      <c r="H427" s="39">
        <v>84300</v>
      </c>
      <c r="I427" s="39" t="str">
        <f t="shared" si="13"/>
        <v/>
      </c>
      <c r="J427" s="40">
        <v>1</v>
      </c>
    </row>
    <row r="428" spans="1:10" x14ac:dyDescent="0.3">
      <c r="A428" s="33" t="s">
        <v>518</v>
      </c>
      <c r="B428" s="35" t="s">
        <v>77</v>
      </c>
      <c r="C428" s="33" t="s">
        <v>508</v>
      </c>
      <c r="D428" s="33" t="s">
        <v>64</v>
      </c>
      <c r="E428" s="41">
        <v>35903</v>
      </c>
      <c r="F428" s="37">
        <f t="shared" ca="1" si="12"/>
        <v>18</v>
      </c>
      <c r="G428" s="38" t="s">
        <v>65</v>
      </c>
      <c r="H428" s="39">
        <v>68520</v>
      </c>
      <c r="I428" s="39">
        <f t="shared" si="13"/>
        <v>2000</v>
      </c>
      <c r="J428" s="40">
        <v>5</v>
      </c>
    </row>
    <row r="429" spans="1:10" x14ac:dyDescent="0.3">
      <c r="A429" s="33" t="s">
        <v>519</v>
      </c>
      <c r="B429" s="35" t="s">
        <v>82</v>
      </c>
      <c r="C429" s="33" t="s">
        <v>508</v>
      </c>
      <c r="D429" s="33" t="s">
        <v>79</v>
      </c>
      <c r="E429" s="41">
        <v>36623</v>
      </c>
      <c r="F429" s="37">
        <f t="shared" ca="1" si="12"/>
        <v>16</v>
      </c>
      <c r="G429" s="38"/>
      <c r="H429" s="39">
        <v>30300</v>
      </c>
      <c r="I429" s="39" t="str">
        <f t="shared" si="13"/>
        <v/>
      </c>
      <c r="J429" s="40">
        <v>1</v>
      </c>
    </row>
    <row r="430" spans="1:10" x14ac:dyDescent="0.3">
      <c r="A430" s="33" t="s">
        <v>520</v>
      </c>
      <c r="B430" s="35" t="s">
        <v>82</v>
      </c>
      <c r="C430" s="33" t="s">
        <v>508</v>
      </c>
      <c r="D430" s="33" t="s">
        <v>64</v>
      </c>
      <c r="E430" s="41">
        <v>39224</v>
      </c>
      <c r="F430" s="37">
        <f t="shared" ca="1" si="12"/>
        <v>9</v>
      </c>
      <c r="G430" s="38" t="s">
        <v>96</v>
      </c>
      <c r="H430" s="39">
        <v>73030</v>
      </c>
      <c r="I430" s="39">
        <f t="shared" si="13"/>
        <v>2000</v>
      </c>
      <c r="J430" s="40">
        <v>5</v>
      </c>
    </row>
    <row r="431" spans="1:10" x14ac:dyDescent="0.3">
      <c r="A431" s="33" t="s">
        <v>521</v>
      </c>
      <c r="B431" s="35" t="s">
        <v>92</v>
      </c>
      <c r="C431" s="33" t="s">
        <v>508</v>
      </c>
      <c r="D431" s="33" t="s">
        <v>79</v>
      </c>
      <c r="E431" s="41">
        <v>35921</v>
      </c>
      <c r="F431" s="37">
        <f t="shared" ca="1" si="12"/>
        <v>18</v>
      </c>
      <c r="G431" s="38"/>
      <c r="H431" s="39">
        <v>63330</v>
      </c>
      <c r="I431" s="39">
        <f t="shared" si="13"/>
        <v>2000</v>
      </c>
      <c r="J431" s="40">
        <v>4</v>
      </c>
    </row>
    <row r="432" spans="1:10" x14ac:dyDescent="0.3">
      <c r="A432" s="33" t="s">
        <v>522</v>
      </c>
      <c r="B432" s="35" t="s">
        <v>71</v>
      </c>
      <c r="C432" s="33" t="s">
        <v>508</v>
      </c>
      <c r="D432" s="33" t="s">
        <v>79</v>
      </c>
      <c r="E432" s="41">
        <v>39616</v>
      </c>
      <c r="F432" s="37">
        <f t="shared" ca="1" si="12"/>
        <v>8</v>
      </c>
      <c r="G432" s="38"/>
      <c r="H432" s="39">
        <v>66710</v>
      </c>
      <c r="I432" s="39" t="str">
        <f t="shared" si="13"/>
        <v/>
      </c>
      <c r="J432" s="40">
        <v>2</v>
      </c>
    </row>
    <row r="433" spans="1:10" x14ac:dyDescent="0.3">
      <c r="A433" s="33" t="s">
        <v>523</v>
      </c>
      <c r="B433" s="35" t="s">
        <v>82</v>
      </c>
      <c r="C433" s="33" t="s">
        <v>508</v>
      </c>
      <c r="D433" s="33" t="s">
        <v>64</v>
      </c>
      <c r="E433" s="41">
        <v>35969</v>
      </c>
      <c r="F433" s="37">
        <f t="shared" ca="1" si="12"/>
        <v>18</v>
      </c>
      <c r="G433" s="38" t="s">
        <v>65</v>
      </c>
      <c r="H433" s="39">
        <v>74530</v>
      </c>
      <c r="I433" s="39">
        <f t="shared" si="13"/>
        <v>2000</v>
      </c>
      <c r="J433" s="40">
        <v>5</v>
      </c>
    </row>
    <row r="434" spans="1:10" x14ac:dyDescent="0.3">
      <c r="A434" s="33" t="s">
        <v>524</v>
      </c>
      <c r="B434" s="35" t="s">
        <v>82</v>
      </c>
      <c r="C434" s="33" t="s">
        <v>508</v>
      </c>
      <c r="D434" s="33" t="s">
        <v>72</v>
      </c>
      <c r="E434" s="41">
        <v>36329</v>
      </c>
      <c r="F434" s="37">
        <f t="shared" ca="1" si="12"/>
        <v>17</v>
      </c>
      <c r="G434" s="38"/>
      <c r="H434" s="39">
        <v>39764</v>
      </c>
      <c r="I434" s="39" t="str">
        <f t="shared" si="13"/>
        <v/>
      </c>
      <c r="J434" s="40">
        <v>1</v>
      </c>
    </row>
    <row r="435" spans="1:10" x14ac:dyDescent="0.3">
      <c r="A435" s="33" t="s">
        <v>525</v>
      </c>
      <c r="B435" s="35" t="s">
        <v>77</v>
      </c>
      <c r="C435" s="33" t="s">
        <v>508</v>
      </c>
      <c r="D435" s="33" t="s">
        <v>67</v>
      </c>
      <c r="E435" s="41">
        <v>36695</v>
      </c>
      <c r="F435" s="37">
        <f t="shared" ca="1" si="12"/>
        <v>16</v>
      </c>
      <c r="G435" s="38" t="s">
        <v>96</v>
      </c>
      <c r="H435" s="39">
        <v>29005</v>
      </c>
      <c r="I435" s="39" t="str">
        <f t="shared" si="13"/>
        <v/>
      </c>
      <c r="J435" s="40">
        <v>1</v>
      </c>
    </row>
    <row r="436" spans="1:10" x14ac:dyDescent="0.3">
      <c r="A436" s="33" t="s">
        <v>526</v>
      </c>
      <c r="B436" s="35" t="s">
        <v>77</v>
      </c>
      <c r="C436" s="33" t="s">
        <v>508</v>
      </c>
      <c r="D436" s="33" t="s">
        <v>72</v>
      </c>
      <c r="E436" s="41">
        <v>38144</v>
      </c>
      <c r="F436" s="37">
        <f t="shared" ca="1" si="12"/>
        <v>12</v>
      </c>
      <c r="G436" s="38"/>
      <c r="H436" s="39">
        <v>33512</v>
      </c>
      <c r="I436" s="39">
        <f t="shared" si="13"/>
        <v>2000</v>
      </c>
      <c r="J436" s="40">
        <v>4</v>
      </c>
    </row>
    <row r="437" spans="1:10" x14ac:dyDescent="0.3">
      <c r="A437" s="33" t="s">
        <v>527</v>
      </c>
      <c r="B437" s="35" t="s">
        <v>77</v>
      </c>
      <c r="C437" s="33" t="s">
        <v>508</v>
      </c>
      <c r="D437" s="33" t="s">
        <v>79</v>
      </c>
      <c r="E437" s="41">
        <v>41116</v>
      </c>
      <c r="F437" s="37">
        <f t="shared" ca="1" si="12"/>
        <v>4</v>
      </c>
      <c r="G437" s="38"/>
      <c r="H437" s="39">
        <v>32650</v>
      </c>
      <c r="I437" s="39" t="str">
        <f t="shared" si="13"/>
        <v/>
      </c>
      <c r="J437" s="40">
        <v>1</v>
      </c>
    </row>
    <row r="438" spans="1:10" x14ac:dyDescent="0.3">
      <c r="A438" s="33" t="s">
        <v>528</v>
      </c>
      <c r="B438" s="35" t="s">
        <v>82</v>
      </c>
      <c r="C438" s="33" t="s">
        <v>508</v>
      </c>
      <c r="D438" s="33" t="s">
        <v>64</v>
      </c>
      <c r="E438" s="41">
        <v>39284</v>
      </c>
      <c r="F438" s="37">
        <f t="shared" ca="1" si="12"/>
        <v>9</v>
      </c>
      <c r="G438" s="38" t="s">
        <v>65</v>
      </c>
      <c r="H438" s="39">
        <v>25830</v>
      </c>
      <c r="I438" s="39">
        <f t="shared" si="13"/>
        <v>2000</v>
      </c>
      <c r="J438" s="40">
        <v>5</v>
      </c>
    </row>
    <row r="439" spans="1:10" x14ac:dyDescent="0.3">
      <c r="A439" s="33" t="s">
        <v>529</v>
      </c>
      <c r="B439" s="35" t="s">
        <v>77</v>
      </c>
      <c r="C439" s="33" t="s">
        <v>508</v>
      </c>
      <c r="D439" s="33" t="s">
        <v>64</v>
      </c>
      <c r="E439" s="41">
        <v>38916</v>
      </c>
      <c r="F439" s="37">
        <f t="shared" ca="1" si="12"/>
        <v>10</v>
      </c>
      <c r="G439" s="38" t="s">
        <v>68</v>
      </c>
      <c r="H439" s="39">
        <v>27560</v>
      </c>
      <c r="I439" s="39" t="str">
        <f t="shared" si="13"/>
        <v/>
      </c>
      <c r="J439" s="40">
        <v>2</v>
      </c>
    </row>
    <row r="440" spans="1:10" x14ac:dyDescent="0.3">
      <c r="A440" s="33" t="s">
        <v>530</v>
      </c>
      <c r="B440" s="35" t="s">
        <v>62</v>
      </c>
      <c r="C440" s="33" t="s">
        <v>508</v>
      </c>
      <c r="D440" s="33" t="s">
        <v>64</v>
      </c>
      <c r="E440" s="41">
        <v>39657</v>
      </c>
      <c r="F440" s="37">
        <f t="shared" ca="1" si="12"/>
        <v>8</v>
      </c>
      <c r="G440" s="38" t="s">
        <v>86</v>
      </c>
      <c r="H440" s="39">
        <v>80880</v>
      </c>
      <c r="I440" s="39" t="str">
        <f t="shared" si="13"/>
        <v/>
      </c>
      <c r="J440" s="40">
        <v>1</v>
      </c>
    </row>
    <row r="441" spans="1:10" x14ac:dyDescent="0.3">
      <c r="A441" s="33" t="s">
        <v>531</v>
      </c>
      <c r="B441" s="35" t="s">
        <v>71</v>
      </c>
      <c r="C441" s="33" t="s">
        <v>508</v>
      </c>
      <c r="D441" s="33" t="s">
        <v>64</v>
      </c>
      <c r="E441" s="41">
        <v>40370</v>
      </c>
      <c r="F441" s="37">
        <f t="shared" ca="1" si="12"/>
        <v>6</v>
      </c>
      <c r="G441" s="38" t="s">
        <v>65</v>
      </c>
      <c r="H441" s="39">
        <v>66840</v>
      </c>
      <c r="I441" s="39">
        <f t="shared" si="13"/>
        <v>2000</v>
      </c>
      <c r="J441" s="40">
        <v>4</v>
      </c>
    </row>
    <row r="442" spans="1:10" x14ac:dyDescent="0.3">
      <c r="A442" s="33" t="s">
        <v>532</v>
      </c>
      <c r="B442" s="35" t="s">
        <v>77</v>
      </c>
      <c r="C442" s="33" t="s">
        <v>508</v>
      </c>
      <c r="D442" s="33" t="s">
        <v>64</v>
      </c>
      <c r="E442" s="41">
        <v>40762</v>
      </c>
      <c r="F442" s="37">
        <f t="shared" ca="1" si="12"/>
        <v>5</v>
      </c>
      <c r="G442" s="38" t="s">
        <v>75</v>
      </c>
      <c r="H442" s="39">
        <v>61470</v>
      </c>
      <c r="I442" s="39">
        <f t="shared" si="13"/>
        <v>2000</v>
      </c>
      <c r="J442" s="40">
        <v>5</v>
      </c>
    </row>
    <row r="443" spans="1:10" x14ac:dyDescent="0.3">
      <c r="A443" s="33" t="s">
        <v>533</v>
      </c>
      <c r="B443" s="35" t="s">
        <v>62</v>
      </c>
      <c r="C443" s="33" t="s">
        <v>508</v>
      </c>
      <c r="D443" s="33" t="s">
        <v>67</v>
      </c>
      <c r="E443" s="41">
        <v>37470</v>
      </c>
      <c r="F443" s="37">
        <f t="shared" ca="1" si="12"/>
        <v>14</v>
      </c>
      <c r="G443" s="38" t="s">
        <v>65</v>
      </c>
      <c r="H443" s="39">
        <v>33810</v>
      </c>
      <c r="I443" s="39">
        <f t="shared" si="13"/>
        <v>2000</v>
      </c>
      <c r="J443" s="40">
        <v>5</v>
      </c>
    </row>
    <row r="444" spans="1:10" x14ac:dyDescent="0.3">
      <c r="A444" s="33" t="s">
        <v>534</v>
      </c>
      <c r="B444" s="35" t="s">
        <v>82</v>
      </c>
      <c r="C444" s="33" t="s">
        <v>508</v>
      </c>
      <c r="D444" s="33" t="s">
        <v>64</v>
      </c>
      <c r="E444" s="41">
        <v>38227</v>
      </c>
      <c r="F444" s="37">
        <f t="shared" ca="1" si="12"/>
        <v>12</v>
      </c>
      <c r="G444" s="38" t="s">
        <v>96</v>
      </c>
      <c r="H444" s="39">
        <v>86200</v>
      </c>
      <c r="I444" s="39" t="str">
        <f t="shared" si="13"/>
        <v/>
      </c>
      <c r="J444" s="40">
        <v>3</v>
      </c>
    </row>
    <row r="445" spans="1:10" x14ac:dyDescent="0.3">
      <c r="A445" s="33" t="s">
        <v>535</v>
      </c>
      <c r="B445" s="35" t="s">
        <v>71</v>
      </c>
      <c r="C445" s="33" t="s">
        <v>508</v>
      </c>
      <c r="D445" s="33" t="s">
        <v>67</v>
      </c>
      <c r="E445" s="41">
        <v>39299</v>
      </c>
      <c r="F445" s="37">
        <f t="shared" ca="1" si="12"/>
        <v>9</v>
      </c>
      <c r="G445" s="38" t="s">
        <v>86</v>
      </c>
      <c r="H445" s="39">
        <v>47760</v>
      </c>
      <c r="I445" s="39" t="str">
        <f t="shared" si="13"/>
        <v/>
      </c>
      <c r="J445" s="40">
        <v>3</v>
      </c>
    </row>
    <row r="446" spans="1:10" x14ac:dyDescent="0.3">
      <c r="A446" s="33" t="s">
        <v>536</v>
      </c>
      <c r="B446" s="35" t="s">
        <v>74</v>
      </c>
      <c r="C446" s="33" t="s">
        <v>508</v>
      </c>
      <c r="D446" s="33" t="s">
        <v>64</v>
      </c>
      <c r="E446" s="41">
        <v>39678</v>
      </c>
      <c r="F446" s="37">
        <f t="shared" ca="1" si="12"/>
        <v>8</v>
      </c>
      <c r="G446" s="38" t="s">
        <v>96</v>
      </c>
      <c r="H446" s="39">
        <v>80090</v>
      </c>
      <c r="I446" s="39" t="str">
        <f t="shared" si="13"/>
        <v/>
      </c>
      <c r="J446" s="40">
        <v>2</v>
      </c>
    </row>
    <row r="447" spans="1:10" x14ac:dyDescent="0.3">
      <c r="A447" s="33" t="s">
        <v>537</v>
      </c>
      <c r="B447" s="35" t="s">
        <v>74</v>
      </c>
      <c r="C447" s="33" t="s">
        <v>508</v>
      </c>
      <c r="D447" s="33" t="s">
        <v>67</v>
      </c>
      <c r="E447" s="42">
        <v>40393</v>
      </c>
      <c r="F447" s="37">
        <f t="shared" ca="1" si="12"/>
        <v>6</v>
      </c>
      <c r="G447" s="38" t="s">
        <v>65</v>
      </c>
      <c r="H447" s="39">
        <v>16925</v>
      </c>
      <c r="I447" s="39" t="str">
        <f t="shared" si="13"/>
        <v/>
      </c>
      <c r="J447" s="40">
        <v>1</v>
      </c>
    </row>
    <row r="448" spans="1:10" x14ac:dyDescent="0.3">
      <c r="A448" s="33" t="s">
        <v>538</v>
      </c>
      <c r="B448" s="35" t="s">
        <v>62</v>
      </c>
      <c r="C448" s="33" t="s">
        <v>508</v>
      </c>
      <c r="D448" s="33" t="s">
        <v>72</v>
      </c>
      <c r="E448" s="45">
        <v>40403</v>
      </c>
      <c r="F448" s="37">
        <f t="shared" ca="1" si="12"/>
        <v>6</v>
      </c>
      <c r="G448" s="38"/>
      <c r="H448" s="39">
        <v>15056</v>
      </c>
      <c r="I448" s="39">
        <f t="shared" si="13"/>
        <v>2000</v>
      </c>
      <c r="J448" s="40">
        <v>5</v>
      </c>
    </row>
    <row r="449" spans="1:10" x14ac:dyDescent="0.3">
      <c r="A449" s="33" t="s">
        <v>539</v>
      </c>
      <c r="B449" s="35" t="s">
        <v>82</v>
      </c>
      <c r="C449" s="33" t="s">
        <v>508</v>
      </c>
      <c r="D449" s="33" t="s">
        <v>67</v>
      </c>
      <c r="E449" s="41">
        <v>40807</v>
      </c>
      <c r="F449" s="37">
        <f t="shared" ca="1" si="12"/>
        <v>5</v>
      </c>
      <c r="G449" s="38" t="s">
        <v>68</v>
      </c>
      <c r="H449" s="39">
        <v>35045</v>
      </c>
      <c r="I449" s="39">
        <f t="shared" si="13"/>
        <v>2000</v>
      </c>
      <c r="J449" s="40">
        <v>4</v>
      </c>
    </row>
    <row r="450" spans="1:10" x14ac:dyDescent="0.3">
      <c r="A450" s="33" t="s">
        <v>540</v>
      </c>
      <c r="B450" s="35" t="s">
        <v>77</v>
      </c>
      <c r="C450" s="33" t="s">
        <v>508</v>
      </c>
      <c r="D450" s="33" t="s">
        <v>64</v>
      </c>
      <c r="E450" s="41">
        <v>41183</v>
      </c>
      <c r="F450" s="37">
        <f t="shared" ref="F450:F513" ca="1" si="14">DATEDIF(E450,TODAY(),"Y")</f>
        <v>4</v>
      </c>
      <c r="G450" s="38" t="s">
        <v>86</v>
      </c>
      <c r="H450" s="39">
        <v>75370</v>
      </c>
      <c r="I450" s="39" t="str">
        <f t="shared" si="13"/>
        <v/>
      </c>
      <c r="J450" s="40">
        <v>2</v>
      </c>
    </row>
    <row r="451" spans="1:10" x14ac:dyDescent="0.3">
      <c r="A451" s="33" t="s">
        <v>541</v>
      </c>
      <c r="B451" s="35" t="s">
        <v>82</v>
      </c>
      <c r="C451" s="33" t="s">
        <v>508</v>
      </c>
      <c r="D451" s="33" t="s">
        <v>64</v>
      </c>
      <c r="E451" s="41">
        <v>41186</v>
      </c>
      <c r="F451" s="37">
        <f t="shared" ca="1" si="14"/>
        <v>4</v>
      </c>
      <c r="G451" s="38" t="s">
        <v>86</v>
      </c>
      <c r="H451" s="39">
        <v>46910</v>
      </c>
      <c r="I451" s="39" t="str">
        <f t="shared" ref="I451:I514" si="15">IF(J451&gt;=4,2000,"")</f>
        <v/>
      </c>
      <c r="J451" s="40">
        <v>3</v>
      </c>
    </row>
    <row r="452" spans="1:10" x14ac:dyDescent="0.3">
      <c r="A452" s="33" t="s">
        <v>542</v>
      </c>
      <c r="B452" s="35" t="s">
        <v>71</v>
      </c>
      <c r="C452" s="33" t="s">
        <v>508</v>
      </c>
      <c r="D452" s="33" t="s">
        <v>67</v>
      </c>
      <c r="E452" s="41">
        <v>39731</v>
      </c>
      <c r="F452" s="37">
        <f t="shared" ca="1" si="14"/>
        <v>8</v>
      </c>
      <c r="G452" s="38" t="s">
        <v>65</v>
      </c>
      <c r="H452" s="39">
        <v>13435</v>
      </c>
      <c r="I452" s="39" t="str">
        <f t="shared" si="15"/>
        <v/>
      </c>
      <c r="J452" s="40">
        <v>1</v>
      </c>
    </row>
    <row r="453" spans="1:10" x14ac:dyDescent="0.3">
      <c r="A453" s="33" t="s">
        <v>543</v>
      </c>
      <c r="B453" s="35" t="s">
        <v>62</v>
      </c>
      <c r="C453" s="33" t="s">
        <v>508</v>
      </c>
      <c r="D453" s="33" t="s">
        <v>64</v>
      </c>
      <c r="E453" s="41">
        <v>40452</v>
      </c>
      <c r="F453" s="37">
        <f t="shared" ca="1" si="14"/>
        <v>6</v>
      </c>
      <c r="G453" s="38" t="s">
        <v>96</v>
      </c>
      <c r="H453" s="39">
        <v>43410</v>
      </c>
      <c r="I453" s="39" t="str">
        <f t="shared" si="15"/>
        <v/>
      </c>
      <c r="J453" s="40">
        <v>1</v>
      </c>
    </row>
    <row r="454" spans="1:10" x14ac:dyDescent="0.3">
      <c r="A454" s="33" t="s">
        <v>544</v>
      </c>
      <c r="B454" s="35" t="s">
        <v>82</v>
      </c>
      <c r="C454" s="33" t="s">
        <v>508</v>
      </c>
      <c r="D454" s="33" t="s">
        <v>72</v>
      </c>
      <c r="E454" s="42">
        <v>40452</v>
      </c>
      <c r="F454" s="37">
        <f t="shared" ca="1" si="14"/>
        <v>6</v>
      </c>
      <c r="G454" s="38"/>
      <c r="H454" s="39">
        <v>9180</v>
      </c>
      <c r="I454" s="39" t="str">
        <f t="shared" si="15"/>
        <v/>
      </c>
      <c r="J454" s="40">
        <v>3</v>
      </c>
    </row>
    <row r="455" spans="1:10" x14ac:dyDescent="0.3">
      <c r="A455" s="33" t="s">
        <v>545</v>
      </c>
      <c r="B455" s="35" t="s">
        <v>71</v>
      </c>
      <c r="C455" s="33" t="s">
        <v>508</v>
      </c>
      <c r="D455" s="33" t="s">
        <v>79</v>
      </c>
      <c r="E455" s="41">
        <v>40468</v>
      </c>
      <c r="F455" s="37">
        <f t="shared" ca="1" si="14"/>
        <v>6</v>
      </c>
      <c r="G455" s="38"/>
      <c r="H455" s="39">
        <v>39440</v>
      </c>
      <c r="I455" s="39">
        <f t="shared" si="15"/>
        <v>2000</v>
      </c>
      <c r="J455" s="40">
        <v>4</v>
      </c>
    </row>
    <row r="456" spans="1:10" x14ac:dyDescent="0.3">
      <c r="A456" s="33" t="s">
        <v>546</v>
      </c>
      <c r="B456" s="35" t="s">
        <v>77</v>
      </c>
      <c r="C456" s="33" t="s">
        <v>508</v>
      </c>
      <c r="D456" s="33" t="s">
        <v>64</v>
      </c>
      <c r="E456" s="41">
        <v>41233</v>
      </c>
      <c r="F456" s="37">
        <f t="shared" ca="1" si="14"/>
        <v>3</v>
      </c>
      <c r="G456" s="38" t="s">
        <v>68</v>
      </c>
      <c r="H456" s="39">
        <v>68010</v>
      </c>
      <c r="I456" s="39" t="str">
        <f t="shared" si="15"/>
        <v/>
      </c>
      <c r="J456" s="40">
        <v>1</v>
      </c>
    </row>
    <row r="457" spans="1:10" x14ac:dyDescent="0.3">
      <c r="A457" s="33" t="s">
        <v>547</v>
      </c>
      <c r="B457" s="35" t="s">
        <v>77</v>
      </c>
      <c r="C457" s="33" t="s">
        <v>508</v>
      </c>
      <c r="D457" s="33" t="s">
        <v>64</v>
      </c>
      <c r="E457" s="41">
        <v>40492</v>
      </c>
      <c r="F457" s="37">
        <f t="shared" ca="1" si="14"/>
        <v>5</v>
      </c>
      <c r="G457" s="38" t="s">
        <v>86</v>
      </c>
      <c r="H457" s="39">
        <v>67230</v>
      </c>
      <c r="I457" s="39">
        <f t="shared" si="15"/>
        <v>2000</v>
      </c>
      <c r="J457" s="40">
        <v>4</v>
      </c>
    </row>
    <row r="458" spans="1:10" x14ac:dyDescent="0.3">
      <c r="A458" s="33" t="s">
        <v>548</v>
      </c>
      <c r="B458" s="35" t="s">
        <v>77</v>
      </c>
      <c r="C458" s="33" t="s">
        <v>508</v>
      </c>
      <c r="D458" s="33" t="s">
        <v>64</v>
      </c>
      <c r="E458" s="41">
        <v>39404</v>
      </c>
      <c r="F458" s="37">
        <f t="shared" ca="1" si="14"/>
        <v>8</v>
      </c>
      <c r="G458" s="38" t="s">
        <v>75</v>
      </c>
      <c r="H458" s="39">
        <v>50990</v>
      </c>
      <c r="I458" s="39">
        <f t="shared" si="15"/>
        <v>2000</v>
      </c>
      <c r="J458" s="40">
        <v>4</v>
      </c>
    </row>
    <row r="459" spans="1:10" x14ac:dyDescent="0.3">
      <c r="A459" s="33" t="s">
        <v>549</v>
      </c>
      <c r="B459" s="35" t="s">
        <v>82</v>
      </c>
      <c r="C459" s="33" t="s">
        <v>508</v>
      </c>
      <c r="D459" s="33" t="s">
        <v>64</v>
      </c>
      <c r="E459" s="41">
        <v>40883</v>
      </c>
      <c r="F459" s="37">
        <f t="shared" ca="1" si="14"/>
        <v>4</v>
      </c>
      <c r="G459" s="38" t="s">
        <v>65</v>
      </c>
      <c r="H459" s="39">
        <v>43580</v>
      </c>
      <c r="I459" s="39">
        <f t="shared" si="15"/>
        <v>2000</v>
      </c>
      <c r="J459" s="40">
        <v>5</v>
      </c>
    </row>
    <row r="460" spans="1:10" x14ac:dyDescent="0.3">
      <c r="A460" s="33" t="s">
        <v>550</v>
      </c>
      <c r="B460" s="35" t="s">
        <v>82</v>
      </c>
      <c r="C460" s="33" t="s">
        <v>508</v>
      </c>
      <c r="D460" s="33" t="s">
        <v>64</v>
      </c>
      <c r="E460" s="41">
        <v>40525</v>
      </c>
      <c r="F460" s="37">
        <f t="shared" ca="1" si="14"/>
        <v>5</v>
      </c>
      <c r="G460" s="38" t="s">
        <v>68</v>
      </c>
      <c r="H460" s="39">
        <v>77950</v>
      </c>
      <c r="I460" s="39">
        <f t="shared" si="15"/>
        <v>2000</v>
      </c>
      <c r="J460" s="40">
        <v>4</v>
      </c>
    </row>
    <row r="461" spans="1:10" x14ac:dyDescent="0.3">
      <c r="A461" s="33" t="s">
        <v>551</v>
      </c>
      <c r="B461" s="35" t="s">
        <v>92</v>
      </c>
      <c r="C461" s="33" t="s">
        <v>508</v>
      </c>
      <c r="D461" s="33" t="s">
        <v>79</v>
      </c>
      <c r="E461" s="41">
        <v>39783</v>
      </c>
      <c r="F461" s="37">
        <f t="shared" ca="1" si="14"/>
        <v>7</v>
      </c>
      <c r="G461" s="38"/>
      <c r="H461" s="39">
        <v>54000</v>
      </c>
      <c r="I461" s="39" t="str">
        <f t="shared" si="15"/>
        <v/>
      </c>
      <c r="J461" s="40">
        <v>3</v>
      </c>
    </row>
    <row r="462" spans="1:10" x14ac:dyDescent="0.3">
      <c r="A462" s="33" t="s">
        <v>552</v>
      </c>
      <c r="B462" s="35" t="s">
        <v>77</v>
      </c>
      <c r="C462" s="33" t="s">
        <v>553</v>
      </c>
      <c r="D462" s="33" t="s">
        <v>64</v>
      </c>
      <c r="E462" s="41">
        <v>40551</v>
      </c>
      <c r="F462" s="37">
        <f t="shared" ca="1" si="14"/>
        <v>5</v>
      </c>
      <c r="G462" s="38" t="s">
        <v>65</v>
      </c>
      <c r="H462" s="39">
        <v>71730</v>
      </c>
      <c r="I462" s="39" t="str">
        <f t="shared" si="15"/>
        <v/>
      </c>
      <c r="J462" s="40">
        <v>1</v>
      </c>
    </row>
    <row r="463" spans="1:10" x14ac:dyDescent="0.3">
      <c r="A463" s="33" t="s">
        <v>554</v>
      </c>
      <c r="B463" s="35" t="s">
        <v>77</v>
      </c>
      <c r="C463" s="33" t="s">
        <v>553</v>
      </c>
      <c r="D463" s="33" t="s">
        <v>64</v>
      </c>
      <c r="E463" s="41">
        <v>40585</v>
      </c>
      <c r="F463" s="37">
        <f t="shared" ca="1" si="14"/>
        <v>5</v>
      </c>
      <c r="G463" s="38" t="s">
        <v>65</v>
      </c>
      <c r="H463" s="39">
        <v>87950</v>
      </c>
      <c r="I463" s="39">
        <f t="shared" si="15"/>
        <v>2000</v>
      </c>
      <c r="J463" s="40">
        <v>4</v>
      </c>
    </row>
    <row r="464" spans="1:10" x14ac:dyDescent="0.3">
      <c r="A464" s="33" t="s">
        <v>555</v>
      </c>
      <c r="B464" s="35" t="s">
        <v>71</v>
      </c>
      <c r="C464" s="33" t="s">
        <v>553</v>
      </c>
      <c r="D464" s="33" t="s">
        <v>79</v>
      </c>
      <c r="E464" s="41">
        <v>40591</v>
      </c>
      <c r="F464" s="37">
        <f t="shared" ca="1" si="14"/>
        <v>5</v>
      </c>
      <c r="G464" s="38"/>
      <c r="H464" s="39">
        <v>49070</v>
      </c>
      <c r="I464" s="39" t="str">
        <f t="shared" si="15"/>
        <v/>
      </c>
      <c r="J464" s="40">
        <v>3</v>
      </c>
    </row>
    <row r="465" spans="1:10" x14ac:dyDescent="0.3">
      <c r="A465" s="33" t="s">
        <v>556</v>
      </c>
      <c r="B465" s="35" t="s">
        <v>82</v>
      </c>
      <c r="C465" s="33" t="s">
        <v>553</v>
      </c>
      <c r="D465" s="33" t="s">
        <v>64</v>
      </c>
      <c r="E465" s="41">
        <v>40625</v>
      </c>
      <c r="F465" s="37">
        <f t="shared" ca="1" si="14"/>
        <v>5</v>
      </c>
      <c r="G465" s="38" t="s">
        <v>86</v>
      </c>
      <c r="H465" s="39">
        <v>35320</v>
      </c>
      <c r="I465" s="39" t="str">
        <f t="shared" si="15"/>
        <v/>
      </c>
      <c r="J465" s="40">
        <v>3</v>
      </c>
    </row>
    <row r="466" spans="1:10" x14ac:dyDescent="0.3">
      <c r="A466" s="33" t="s">
        <v>557</v>
      </c>
      <c r="B466" s="35" t="s">
        <v>77</v>
      </c>
      <c r="C466" s="33" t="s">
        <v>553</v>
      </c>
      <c r="D466" s="33" t="s">
        <v>67</v>
      </c>
      <c r="E466" s="41">
        <v>40654</v>
      </c>
      <c r="F466" s="37">
        <f t="shared" ca="1" si="14"/>
        <v>5</v>
      </c>
      <c r="G466" s="38" t="s">
        <v>86</v>
      </c>
      <c r="H466" s="39">
        <v>16015</v>
      </c>
      <c r="I466" s="39" t="str">
        <f t="shared" si="15"/>
        <v/>
      </c>
      <c r="J466" s="40">
        <v>3</v>
      </c>
    </row>
    <row r="467" spans="1:10" x14ac:dyDescent="0.3">
      <c r="A467" s="33" t="s">
        <v>558</v>
      </c>
      <c r="B467" s="35" t="s">
        <v>82</v>
      </c>
      <c r="C467" s="33" t="s">
        <v>553</v>
      </c>
      <c r="D467" s="33" t="s">
        <v>64</v>
      </c>
      <c r="E467" s="41">
        <v>40745</v>
      </c>
      <c r="F467" s="37">
        <f t="shared" ca="1" si="14"/>
        <v>5</v>
      </c>
      <c r="G467" s="38" t="s">
        <v>65</v>
      </c>
      <c r="H467" s="39">
        <v>69400</v>
      </c>
      <c r="I467" s="39">
        <f t="shared" si="15"/>
        <v>2000</v>
      </c>
      <c r="J467" s="40">
        <v>5</v>
      </c>
    </row>
    <row r="468" spans="1:10" x14ac:dyDescent="0.3">
      <c r="A468" s="33" t="s">
        <v>559</v>
      </c>
      <c r="B468" s="35" t="s">
        <v>77</v>
      </c>
      <c r="C468" s="33" t="s">
        <v>553</v>
      </c>
      <c r="D468" s="33" t="s">
        <v>67</v>
      </c>
      <c r="E468" s="41">
        <v>39687</v>
      </c>
      <c r="F468" s="37">
        <f t="shared" ca="1" si="14"/>
        <v>8</v>
      </c>
      <c r="G468" s="38" t="s">
        <v>75</v>
      </c>
      <c r="H468" s="39">
        <v>24815</v>
      </c>
      <c r="I468" s="39" t="str">
        <f t="shared" si="15"/>
        <v/>
      </c>
      <c r="J468" s="40">
        <v>1</v>
      </c>
    </row>
    <row r="469" spans="1:10" x14ac:dyDescent="0.3">
      <c r="A469" s="33" t="s">
        <v>560</v>
      </c>
      <c r="B469" s="35" t="s">
        <v>82</v>
      </c>
      <c r="C469" s="33" t="s">
        <v>553</v>
      </c>
      <c r="D469" s="33" t="s">
        <v>64</v>
      </c>
      <c r="E469" s="41">
        <v>39688</v>
      </c>
      <c r="F469" s="37">
        <f t="shared" ca="1" si="14"/>
        <v>8</v>
      </c>
      <c r="G469" s="38" t="s">
        <v>65</v>
      </c>
      <c r="H469" s="39">
        <v>32600</v>
      </c>
      <c r="I469" s="39">
        <f t="shared" si="15"/>
        <v>2000</v>
      </c>
      <c r="J469" s="40">
        <v>5</v>
      </c>
    </row>
    <row r="470" spans="1:10" x14ac:dyDescent="0.3">
      <c r="A470" s="33" t="s">
        <v>561</v>
      </c>
      <c r="B470" s="35" t="s">
        <v>82</v>
      </c>
      <c r="C470" s="33" t="s">
        <v>553</v>
      </c>
      <c r="D470" s="33" t="s">
        <v>64</v>
      </c>
      <c r="E470" s="41">
        <v>40765</v>
      </c>
      <c r="F470" s="37">
        <f t="shared" ca="1" si="14"/>
        <v>5</v>
      </c>
      <c r="G470" s="38" t="s">
        <v>96</v>
      </c>
      <c r="H470" s="39">
        <v>77720</v>
      </c>
      <c r="I470" s="39" t="str">
        <f t="shared" si="15"/>
        <v/>
      </c>
      <c r="J470" s="40">
        <v>3</v>
      </c>
    </row>
    <row r="471" spans="1:10" x14ac:dyDescent="0.3">
      <c r="A471" s="33" t="s">
        <v>562</v>
      </c>
      <c r="B471" s="35" t="s">
        <v>77</v>
      </c>
      <c r="C471" s="33" t="s">
        <v>553</v>
      </c>
      <c r="D471" s="33" t="s">
        <v>72</v>
      </c>
      <c r="E471" s="41">
        <v>39733</v>
      </c>
      <c r="F471" s="37">
        <f t="shared" ca="1" si="14"/>
        <v>8</v>
      </c>
      <c r="G471" s="38"/>
      <c r="H471" s="39">
        <v>33232</v>
      </c>
      <c r="I471" s="39">
        <f t="shared" si="15"/>
        <v>2000</v>
      </c>
      <c r="J471" s="40">
        <v>4</v>
      </c>
    </row>
    <row r="472" spans="1:10" x14ac:dyDescent="0.3">
      <c r="A472" s="33" t="s">
        <v>563</v>
      </c>
      <c r="B472" s="35" t="s">
        <v>62</v>
      </c>
      <c r="C472" s="33" t="s">
        <v>553</v>
      </c>
      <c r="D472" s="33" t="s">
        <v>67</v>
      </c>
      <c r="E472" s="46">
        <v>39735</v>
      </c>
      <c r="F472" s="37">
        <f t="shared" ca="1" si="14"/>
        <v>8</v>
      </c>
      <c r="G472" s="38" t="s">
        <v>68</v>
      </c>
      <c r="H472" s="39">
        <v>39620</v>
      </c>
      <c r="I472" s="39">
        <f t="shared" si="15"/>
        <v>2000</v>
      </c>
      <c r="J472" s="40">
        <v>5</v>
      </c>
    </row>
    <row r="473" spans="1:10" x14ac:dyDescent="0.3">
      <c r="A473" s="33" t="s">
        <v>564</v>
      </c>
      <c r="B473" s="35" t="s">
        <v>74</v>
      </c>
      <c r="C473" s="33" t="s">
        <v>553</v>
      </c>
      <c r="D473" s="33" t="s">
        <v>64</v>
      </c>
      <c r="E473" s="41">
        <v>40818</v>
      </c>
      <c r="F473" s="37">
        <f t="shared" ca="1" si="14"/>
        <v>5</v>
      </c>
      <c r="G473" s="38" t="s">
        <v>75</v>
      </c>
      <c r="H473" s="39">
        <v>44560</v>
      </c>
      <c r="I473" s="39" t="str">
        <f t="shared" si="15"/>
        <v/>
      </c>
      <c r="J473" s="40">
        <v>2</v>
      </c>
    </row>
    <row r="474" spans="1:10" x14ac:dyDescent="0.3">
      <c r="A474" s="33" t="s">
        <v>565</v>
      </c>
      <c r="B474" s="35" t="s">
        <v>82</v>
      </c>
      <c r="C474" s="33" t="s">
        <v>553</v>
      </c>
      <c r="D474" s="33" t="s">
        <v>64</v>
      </c>
      <c r="E474" s="41">
        <v>40841</v>
      </c>
      <c r="F474" s="37">
        <f t="shared" ca="1" si="14"/>
        <v>5</v>
      </c>
      <c r="G474" s="38" t="s">
        <v>65</v>
      </c>
      <c r="H474" s="39">
        <v>81530</v>
      </c>
      <c r="I474" s="39">
        <f t="shared" si="15"/>
        <v>2000</v>
      </c>
      <c r="J474" s="40">
        <v>5</v>
      </c>
    </row>
    <row r="475" spans="1:10" x14ac:dyDescent="0.3">
      <c r="A475" s="33" t="s">
        <v>566</v>
      </c>
      <c r="B475" s="35" t="s">
        <v>74</v>
      </c>
      <c r="C475" s="33" t="s">
        <v>553</v>
      </c>
      <c r="D475" s="33" t="s">
        <v>64</v>
      </c>
      <c r="E475" s="41">
        <v>39754</v>
      </c>
      <c r="F475" s="37">
        <f t="shared" ca="1" si="14"/>
        <v>7</v>
      </c>
      <c r="G475" s="38" t="s">
        <v>96</v>
      </c>
      <c r="H475" s="39">
        <v>43110</v>
      </c>
      <c r="I475" s="39" t="str">
        <f t="shared" si="15"/>
        <v/>
      </c>
      <c r="J475" s="40">
        <v>2</v>
      </c>
    </row>
    <row r="476" spans="1:10" x14ac:dyDescent="0.3">
      <c r="A476" s="33" t="s">
        <v>567</v>
      </c>
      <c r="B476" s="35" t="s">
        <v>77</v>
      </c>
      <c r="C476" s="33" t="s">
        <v>553</v>
      </c>
      <c r="D476" s="33" t="s">
        <v>64</v>
      </c>
      <c r="E476" s="41">
        <v>39761</v>
      </c>
      <c r="F476" s="37">
        <f t="shared" ca="1" si="14"/>
        <v>7</v>
      </c>
      <c r="G476" s="38" t="s">
        <v>65</v>
      </c>
      <c r="H476" s="39">
        <v>40940</v>
      </c>
      <c r="I476" s="39" t="str">
        <f t="shared" si="15"/>
        <v/>
      </c>
      <c r="J476" s="40">
        <v>3</v>
      </c>
    </row>
    <row r="477" spans="1:10" x14ac:dyDescent="0.3">
      <c r="A477" s="33" t="s">
        <v>568</v>
      </c>
      <c r="B477" s="35" t="s">
        <v>62</v>
      </c>
      <c r="C477" s="33" t="s">
        <v>553</v>
      </c>
      <c r="D477" s="33" t="s">
        <v>64</v>
      </c>
      <c r="E477" s="41">
        <v>40893</v>
      </c>
      <c r="F477" s="37">
        <f t="shared" ca="1" si="14"/>
        <v>4</v>
      </c>
      <c r="G477" s="38" t="s">
        <v>96</v>
      </c>
      <c r="H477" s="39">
        <v>44620</v>
      </c>
      <c r="I477" s="39">
        <f t="shared" si="15"/>
        <v>2000</v>
      </c>
      <c r="J477" s="40">
        <v>5</v>
      </c>
    </row>
    <row r="478" spans="1:10" x14ac:dyDescent="0.3">
      <c r="A478" s="33" t="s">
        <v>569</v>
      </c>
      <c r="B478" s="35" t="s">
        <v>82</v>
      </c>
      <c r="C478" s="33" t="s">
        <v>570</v>
      </c>
      <c r="D478" s="33" t="s">
        <v>79</v>
      </c>
      <c r="E478" s="41">
        <v>39109</v>
      </c>
      <c r="F478" s="37">
        <f t="shared" ca="1" si="14"/>
        <v>9</v>
      </c>
      <c r="G478" s="38"/>
      <c r="H478" s="39">
        <v>33120</v>
      </c>
      <c r="I478" s="39" t="str">
        <f t="shared" si="15"/>
        <v/>
      </c>
      <c r="J478" s="40">
        <v>2</v>
      </c>
    </row>
    <row r="479" spans="1:10" x14ac:dyDescent="0.3">
      <c r="A479" s="33" t="s">
        <v>571</v>
      </c>
      <c r="B479" s="35" t="s">
        <v>62</v>
      </c>
      <c r="C479" s="33" t="s">
        <v>570</v>
      </c>
      <c r="D479" s="33" t="s">
        <v>64</v>
      </c>
      <c r="E479" s="41">
        <v>40208</v>
      </c>
      <c r="F479" s="37">
        <f t="shared" ca="1" si="14"/>
        <v>6</v>
      </c>
      <c r="G479" s="38" t="s">
        <v>68</v>
      </c>
      <c r="H479" s="39">
        <v>61148</v>
      </c>
      <c r="I479" s="39" t="str">
        <f t="shared" si="15"/>
        <v/>
      </c>
      <c r="J479" s="40">
        <v>2</v>
      </c>
    </row>
    <row r="480" spans="1:10" x14ac:dyDescent="0.3">
      <c r="A480" s="33" t="s">
        <v>572</v>
      </c>
      <c r="B480" s="35" t="s">
        <v>62</v>
      </c>
      <c r="C480" s="33" t="s">
        <v>570</v>
      </c>
      <c r="D480" s="33" t="s">
        <v>64</v>
      </c>
      <c r="E480" s="41">
        <v>35821</v>
      </c>
      <c r="F480" s="37">
        <f t="shared" ca="1" si="14"/>
        <v>18</v>
      </c>
      <c r="G480" s="38" t="s">
        <v>75</v>
      </c>
      <c r="H480" s="39">
        <v>22870</v>
      </c>
      <c r="I480" s="39" t="str">
        <f t="shared" si="15"/>
        <v/>
      </c>
      <c r="J480" s="40">
        <v>3</v>
      </c>
    </row>
    <row r="481" spans="1:10" x14ac:dyDescent="0.3">
      <c r="A481" s="33" t="s">
        <v>573</v>
      </c>
      <c r="B481" s="35" t="s">
        <v>92</v>
      </c>
      <c r="C481" s="33" t="s">
        <v>570</v>
      </c>
      <c r="D481" s="33" t="s">
        <v>67</v>
      </c>
      <c r="E481" s="41">
        <v>35826</v>
      </c>
      <c r="F481" s="37">
        <f t="shared" ca="1" si="14"/>
        <v>18</v>
      </c>
      <c r="G481" s="38" t="s">
        <v>65</v>
      </c>
      <c r="H481" s="39">
        <v>31205</v>
      </c>
      <c r="I481" s="39" t="str">
        <f t="shared" si="15"/>
        <v/>
      </c>
      <c r="J481" s="40">
        <v>2</v>
      </c>
    </row>
    <row r="482" spans="1:10" x14ac:dyDescent="0.3">
      <c r="A482" s="33" t="s">
        <v>574</v>
      </c>
      <c r="B482" s="35" t="s">
        <v>82</v>
      </c>
      <c r="C482" s="33" t="s">
        <v>570</v>
      </c>
      <c r="D482" s="33" t="s">
        <v>64</v>
      </c>
      <c r="E482" s="41">
        <v>36536</v>
      </c>
      <c r="F482" s="37">
        <f t="shared" ca="1" si="14"/>
        <v>16</v>
      </c>
      <c r="G482" s="38" t="s">
        <v>65</v>
      </c>
      <c r="H482" s="39">
        <v>62400</v>
      </c>
      <c r="I482" s="39">
        <f t="shared" si="15"/>
        <v>2000</v>
      </c>
      <c r="J482" s="40">
        <v>4</v>
      </c>
    </row>
    <row r="483" spans="1:10" x14ac:dyDescent="0.3">
      <c r="A483" s="33" t="s">
        <v>575</v>
      </c>
      <c r="B483" s="35" t="s">
        <v>74</v>
      </c>
      <c r="C483" s="33" t="s">
        <v>570</v>
      </c>
      <c r="D483" s="33" t="s">
        <v>67</v>
      </c>
      <c r="E483" s="41">
        <v>38723</v>
      </c>
      <c r="F483" s="37">
        <f t="shared" ca="1" si="14"/>
        <v>10</v>
      </c>
      <c r="G483" s="38" t="s">
        <v>96</v>
      </c>
      <c r="H483" s="39">
        <v>10630</v>
      </c>
      <c r="I483" s="39" t="str">
        <f t="shared" si="15"/>
        <v/>
      </c>
      <c r="J483" s="40">
        <v>3</v>
      </c>
    </row>
    <row r="484" spans="1:10" x14ac:dyDescent="0.3">
      <c r="A484" s="33" t="s">
        <v>576</v>
      </c>
      <c r="B484" s="35" t="s">
        <v>62</v>
      </c>
      <c r="C484" s="33" t="s">
        <v>570</v>
      </c>
      <c r="D484" s="33" t="s">
        <v>79</v>
      </c>
      <c r="E484" s="41">
        <v>40943</v>
      </c>
      <c r="F484" s="37">
        <f t="shared" ca="1" si="14"/>
        <v>4</v>
      </c>
      <c r="G484" s="38"/>
      <c r="H484" s="39">
        <v>47590</v>
      </c>
      <c r="I484" s="39" t="str">
        <f t="shared" si="15"/>
        <v/>
      </c>
      <c r="J484" s="40">
        <v>3</v>
      </c>
    </row>
    <row r="485" spans="1:10" x14ac:dyDescent="0.3">
      <c r="A485" s="33" t="s">
        <v>577</v>
      </c>
      <c r="B485" s="35" t="s">
        <v>62</v>
      </c>
      <c r="C485" s="33" t="s">
        <v>570</v>
      </c>
      <c r="D485" s="33" t="s">
        <v>79</v>
      </c>
      <c r="E485" s="41">
        <v>40963</v>
      </c>
      <c r="F485" s="37">
        <f t="shared" ca="1" si="14"/>
        <v>4</v>
      </c>
      <c r="G485" s="38"/>
      <c r="H485" s="39">
        <v>60550</v>
      </c>
      <c r="I485" s="39" t="str">
        <f t="shared" si="15"/>
        <v/>
      </c>
      <c r="J485" s="40">
        <v>2</v>
      </c>
    </row>
    <row r="486" spans="1:10" x14ac:dyDescent="0.3">
      <c r="A486" s="33" t="s">
        <v>578</v>
      </c>
      <c r="B486" s="35" t="s">
        <v>82</v>
      </c>
      <c r="C486" s="33" t="s">
        <v>570</v>
      </c>
      <c r="D486" s="33" t="s">
        <v>64</v>
      </c>
      <c r="E486" s="41">
        <v>36195</v>
      </c>
      <c r="F486" s="37">
        <f t="shared" ca="1" si="14"/>
        <v>17</v>
      </c>
      <c r="G486" s="38" t="s">
        <v>75</v>
      </c>
      <c r="H486" s="39">
        <v>46360</v>
      </c>
      <c r="I486" s="39">
        <f t="shared" si="15"/>
        <v>2000</v>
      </c>
      <c r="J486" s="40">
        <v>5</v>
      </c>
    </row>
    <row r="487" spans="1:10" x14ac:dyDescent="0.3">
      <c r="A487" s="33" t="s">
        <v>579</v>
      </c>
      <c r="B487" s="35" t="s">
        <v>92</v>
      </c>
      <c r="C487" s="33" t="s">
        <v>570</v>
      </c>
      <c r="D487" s="33" t="s">
        <v>67</v>
      </c>
      <c r="E487" s="41">
        <v>36217</v>
      </c>
      <c r="F487" s="37">
        <f t="shared" ca="1" si="14"/>
        <v>17</v>
      </c>
      <c r="G487" s="38" t="s">
        <v>96</v>
      </c>
      <c r="H487" s="39">
        <v>22475</v>
      </c>
      <c r="I487" s="39">
        <f t="shared" si="15"/>
        <v>2000</v>
      </c>
      <c r="J487" s="40">
        <v>4</v>
      </c>
    </row>
    <row r="488" spans="1:10" x14ac:dyDescent="0.3">
      <c r="A488" s="33" t="s">
        <v>580</v>
      </c>
      <c r="B488" s="35" t="s">
        <v>77</v>
      </c>
      <c r="C488" s="33" t="s">
        <v>570</v>
      </c>
      <c r="D488" s="33" t="s">
        <v>64</v>
      </c>
      <c r="E488" s="41">
        <v>39864</v>
      </c>
      <c r="F488" s="37">
        <f t="shared" ca="1" si="14"/>
        <v>7</v>
      </c>
      <c r="G488" s="38" t="s">
        <v>65</v>
      </c>
      <c r="H488" s="39">
        <v>64320</v>
      </c>
      <c r="I488" s="39">
        <f t="shared" si="15"/>
        <v>2000</v>
      </c>
      <c r="J488" s="40">
        <v>5</v>
      </c>
    </row>
    <row r="489" spans="1:10" x14ac:dyDescent="0.3">
      <c r="A489" s="33" t="s">
        <v>581</v>
      </c>
      <c r="B489" s="35" t="s">
        <v>62</v>
      </c>
      <c r="C489" s="33" t="s">
        <v>570</v>
      </c>
      <c r="D489" s="33" t="s">
        <v>67</v>
      </c>
      <c r="E489" s="41">
        <v>40976</v>
      </c>
      <c r="F489" s="37">
        <f t="shared" ca="1" si="14"/>
        <v>4</v>
      </c>
      <c r="G489" s="38" t="s">
        <v>65</v>
      </c>
      <c r="H489" s="39">
        <v>46380</v>
      </c>
      <c r="I489" s="39" t="str">
        <f t="shared" si="15"/>
        <v/>
      </c>
      <c r="J489" s="40">
        <v>3</v>
      </c>
    </row>
    <row r="490" spans="1:10" x14ac:dyDescent="0.3">
      <c r="A490" s="33" t="s">
        <v>582</v>
      </c>
      <c r="B490" s="35" t="s">
        <v>77</v>
      </c>
      <c r="C490" s="33" t="s">
        <v>570</v>
      </c>
      <c r="D490" s="33" t="s">
        <v>79</v>
      </c>
      <c r="E490" s="41">
        <v>40259</v>
      </c>
      <c r="F490" s="37">
        <f t="shared" ca="1" si="14"/>
        <v>6</v>
      </c>
      <c r="G490" s="38"/>
      <c r="H490" s="39">
        <v>73190</v>
      </c>
      <c r="I490" s="39" t="str">
        <f t="shared" si="15"/>
        <v/>
      </c>
      <c r="J490" s="40">
        <v>1</v>
      </c>
    </row>
    <row r="491" spans="1:10" x14ac:dyDescent="0.3">
      <c r="A491" s="33" t="s">
        <v>583</v>
      </c>
      <c r="B491" s="35" t="s">
        <v>62</v>
      </c>
      <c r="C491" s="33" t="s">
        <v>570</v>
      </c>
      <c r="D491" s="33" t="s">
        <v>64</v>
      </c>
      <c r="E491" s="41">
        <v>40264</v>
      </c>
      <c r="F491" s="37">
        <f t="shared" ca="1" si="14"/>
        <v>6</v>
      </c>
      <c r="G491" s="38" t="s">
        <v>86</v>
      </c>
      <c r="H491" s="39">
        <v>29760</v>
      </c>
      <c r="I491" s="39" t="str">
        <f t="shared" si="15"/>
        <v/>
      </c>
      <c r="J491" s="40">
        <v>2</v>
      </c>
    </row>
    <row r="492" spans="1:10" x14ac:dyDescent="0.3">
      <c r="A492" s="33" t="s">
        <v>584</v>
      </c>
      <c r="B492" s="35" t="s">
        <v>77</v>
      </c>
      <c r="C492" s="33" t="s">
        <v>570</v>
      </c>
      <c r="D492" s="33" t="s">
        <v>64</v>
      </c>
      <c r="E492" s="41">
        <v>37701</v>
      </c>
      <c r="F492" s="37">
        <f t="shared" ca="1" si="14"/>
        <v>13</v>
      </c>
      <c r="G492" s="38" t="s">
        <v>68</v>
      </c>
      <c r="H492" s="39">
        <v>23560</v>
      </c>
      <c r="I492" s="39" t="str">
        <f t="shared" si="15"/>
        <v/>
      </c>
      <c r="J492" s="40">
        <v>3</v>
      </c>
    </row>
    <row r="493" spans="1:10" x14ac:dyDescent="0.3">
      <c r="A493" s="33" t="s">
        <v>585</v>
      </c>
      <c r="B493" s="35" t="s">
        <v>74</v>
      </c>
      <c r="C493" s="33" t="s">
        <v>570</v>
      </c>
      <c r="D493" s="33" t="s">
        <v>64</v>
      </c>
      <c r="E493" s="41">
        <v>39519</v>
      </c>
      <c r="F493" s="37">
        <f t="shared" ca="1" si="14"/>
        <v>8</v>
      </c>
      <c r="G493" s="38" t="s">
        <v>86</v>
      </c>
      <c r="H493" s="39">
        <v>61330</v>
      </c>
      <c r="I493" s="39" t="str">
        <f t="shared" si="15"/>
        <v/>
      </c>
      <c r="J493" s="40">
        <v>2</v>
      </c>
    </row>
    <row r="494" spans="1:10" x14ac:dyDescent="0.3">
      <c r="A494" s="33" t="s">
        <v>586</v>
      </c>
      <c r="B494" s="35" t="s">
        <v>74</v>
      </c>
      <c r="C494" s="33" t="s">
        <v>570</v>
      </c>
      <c r="D494" s="33" t="s">
        <v>64</v>
      </c>
      <c r="E494" s="41">
        <v>38790</v>
      </c>
      <c r="F494" s="37">
        <f t="shared" ca="1" si="14"/>
        <v>10</v>
      </c>
      <c r="G494" s="38" t="s">
        <v>68</v>
      </c>
      <c r="H494" s="39">
        <v>62688</v>
      </c>
      <c r="I494" s="39" t="str">
        <f t="shared" si="15"/>
        <v/>
      </c>
      <c r="J494" s="40">
        <v>3</v>
      </c>
    </row>
    <row r="495" spans="1:10" x14ac:dyDescent="0.3">
      <c r="A495" s="33" t="s">
        <v>587</v>
      </c>
      <c r="B495" s="35" t="s">
        <v>62</v>
      </c>
      <c r="C495" s="33" t="s">
        <v>570</v>
      </c>
      <c r="D495" s="33" t="s">
        <v>64</v>
      </c>
      <c r="E495" s="41">
        <v>39899</v>
      </c>
      <c r="F495" s="37">
        <f t="shared" ca="1" si="14"/>
        <v>7</v>
      </c>
      <c r="G495" s="38" t="s">
        <v>65</v>
      </c>
      <c r="H495" s="39">
        <v>24790</v>
      </c>
      <c r="I495" s="39" t="str">
        <f t="shared" si="15"/>
        <v/>
      </c>
      <c r="J495" s="40">
        <v>3</v>
      </c>
    </row>
    <row r="496" spans="1:10" x14ac:dyDescent="0.3">
      <c r="A496" s="33" t="s">
        <v>588</v>
      </c>
      <c r="B496" s="35" t="s">
        <v>71</v>
      </c>
      <c r="C496" s="33" t="s">
        <v>570</v>
      </c>
      <c r="D496" s="33" t="s">
        <v>67</v>
      </c>
      <c r="E496" s="42">
        <v>40254</v>
      </c>
      <c r="F496" s="37">
        <f t="shared" ca="1" si="14"/>
        <v>6</v>
      </c>
      <c r="G496" s="38" t="s">
        <v>96</v>
      </c>
      <c r="H496" s="39">
        <v>48700</v>
      </c>
      <c r="I496" s="39" t="str">
        <f t="shared" si="15"/>
        <v/>
      </c>
      <c r="J496" s="40">
        <v>3</v>
      </c>
    </row>
    <row r="497" spans="1:10" x14ac:dyDescent="0.3">
      <c r="A497" s="33" t="s">
        <v>589</v>
      </c>
      <c r="B497" s="35" t="s">
        <v>82</v>
      </c>
      <c r="C497" s="33" t="s">
        <v>570</v>
      </c>
      <c r="D497" s="33" t="s">
        <v>64</v>
      </c>
      <c r="E497" s="41">
        <v>40624</v>
      </c>
      <c r="F497" s="37">
        <f t="shared" ca="1" si="14"/>
        <v>5</v>
      </c>
      <c r="G497" s="38" t="s">
        <v>86</v>
      </c>
      <c r="H497" s="39">
        <v>86500</v>
      </c>
      <c r="I497" s="39" t="str">
        <f t="shared" si="15"/>
        <v/>
      </c>
      <c r="J497" s="40">
        <v>1</v>
      </c>
    </row>
    <row r="498" spans="1:10" x14ac:dyDescent="0.3">
      <c r="A498" s="33" t="s">
        <v>590</v>
      </c>
      <c r="B498" s="35" t="s">
        <v>82</v>
      </c>
      <c r="C498" s="33" t="s">
        <v>570</v>
      </c>
      <c r="D498" s="33" t="s">
        <v>64</v>
      </c>
      <c r="E498" s="41">
        <v>39174</v>
      </c>
      <c r="F498" s="37">
        <f t="shared" ca="1" si="14"/>
        <v>9</v>
      </c>
      <c r="G498" s="38" t="s">
        <v>65</v>
      </c>
      <c r="H498" s="39">
        <v>23320</v>
      </c>
      <c r="I498" s="39">
        <f t="shared" si="15"/>
        <v>2000</v>
      </c>
      <c r="J498" s="40">
        <v>4</v>
      </c>
    </row>
    <row r="499" spans="1:10" x14ac:dyDescent="0.3">
      <c r="A499" s="33" t="s">
        <v>591</v>
      </c>
      <c r="B499" s="35" t="s">
        <v>62</v>
      </c>
      <c r="C499" s="33" t="s">
        <v>570</v>
      </c>
      <c r="D499" s="33" t="s">
        <v>67</v>
      </c>
      <c r="E499" s="41">
        <v>39176</v>
      </c>
      <c r="F499" s="37">
        <f t="shared" ca="1" si="14"/>
        <v>9</v>
      </c>
      <c r="G499" s="38" t="s">
        <v>96</v>
      </c>
      <c r="H499" s="39">
        <v>10700</v>
      </c>
      <c r="I499" s="39">
        <f t="shared" si="15"/>
        <v>2000</v>
      </c>
      <c r="J499" s="40">
        <v>4</v>
      </c>
    </row>
    <row r="500" spans="1:10" x14ac:dyDescent="0.3">
      <c r="A500" s="33" t="s">
        <v>592</v>
      </c>
      <c r="B500" s="35" t="s">
        <v>77</v>
      </c>
      <c r="C500" s="33" t="s">
        <v>570</v>
      </c>
      <c r="D500" s="33" t="s">
        <v>64</v>
      </c>
      <c r="E500" s="41">
        <v>40282</v>
      </c>
      <c r="F500" s="37">
        <f t="shared" ca="1" si="14"/>
        <v>6</v>
      </c>
      <c r="G500" s="38" t="s">
        <v>86</v>
      </c>
      <c r="H500" s="39">
        <v>72640</v>
      </c>
      <c r="I500" s="39" t="str">
        <f t="shared" si="15"/>
        <v/>
      </c>
      <c r="J500" s="40">
        <v>3</v>
      </c>
    </row>
    <row r="501" spans="1:10" x14ac:dyDescent="0.3">
      <c r="A501" s="33" t="s">
        <v>593</v>
      </c>
      <c r="B501" s="35" t="s">
        <v>77</v>
      </c>
      <c r="C501" s="33" t="s">
        <v>570</v>
      </c>
      <c r="D501" s="33" t="s">
        <v>64</v>
      </c>
      <c r="E501" s="41">
        <v>38815</v>
      </c>
      <c r="F501" s="37">
        <f t="shared" ca="1" si="14"/>
        <v>10</v>
      </c>
      <c r="G501" s="38" t="s">
        <v>65</v>
      </c>
      <c r="H501" s="39">
        <v>63270</v>
      </c>
      <c r="I501" s="39" t="str">
        <f t="shared" si="15"/>
        <v/>
      </c>
      <c r="J501" s="40">
        <v>1</v>
      </c>
    </row>
    <row r="502" spans="1:10" x14ac:dyDescent="0.3">
      <c r="A502" s="33" t="s">
        <v>594</v>
      </c>
      <c r="B502" s="35" t="s">
        <v>62</v>
      </c>
      <c r="C502" s="33" t="s">
        <v>570</v>
      </c>
      <c r="D502" s="33" t="s">
        <v>79</v>
      </c>
      <c r="E502" s="41">
        <v>38828</v>
      </c>
      <c r="F502" s="37">
        <f t="shared" ca="1" si="14"/>
        <v>10</v>
      </c>
      <c r="G502" s="38"/>
      <c r="H502" s="39">
        <v>49530</v>
      </c>
      <c r="I502" s="39">
        <f t="shared" si="15"/>
        <v>2000</v>
      </c>
      <c r="J502" s="40">
        <v>4</v>
      </c>
    </row>
    <row r="503" spans="1:10" x14ac:dyDescent="0.3">
      <c r="A503" s="33" t="s">
        <v>595</v>
      </c>
      <c r="B503" s="35" t="s">
        <v>74</v>
      </c>
      <c r="C503" s="33" t="s">
        <v>570</v>
      </c>
      <c r="D503" s="33" t="s">
        <v>67</v>
      </c>
      <c r="E503" s="41">
        <v>40293</v>
      </c>
      <c r="F503" s="37">
        <f t="shared" ca="1" si="14"/>
        <v>6</v>
      </c>
      <c r="G503" s="38" t="s">
        <v>65</v>
      </c>
      <c r="H503" s="39">
        <v>11810</v>
      </c>
      <c r="I503" s="39" t="str">
        <f t="shared" si="15"/>
        <v/>
      </c>
      <c r="J503" s="40">
        <v>1</v>
      </c>
    </row>
    <row r="504" spans="1:10" x14ac:dyDescent="0.3">
      <c r="A504" s="33" t="s">
        <v>596</v>
      </c>
      <c r="B504" s="35" t="s">
        <v>82</v>
      </c>
      <c r="C504" s="33" t="s">
        <v>570</v>
      </c>
      <c r="D504" s="33" t="s">
        <v>64</v>
      </c>
      <c r="E504" s="41">
        <v>40666</v>
      </c>
      <c r="F504" s="37">
        <f t="shared" ca="1" si="14"/>
        <v>5</v>
      </c>
      <c r="G504" s="38" t="s">
        <v>65</v>
      </c>
      <c r="H504" s="39">
        <v>24090</v>
      </c>
      <c r="I504" s="39">
        <f t="shared" si="15"/>
        <v>2000</v>
      </c>
      <c r="J504" s="40">
        <v>4</v>
      </c>
    </row>
    <row r="505" spans="1:10" x14ac:dyDescent="0.3">
      <c r="A505" s="33" t="s">
        <v>597</v>
      </c>
      <c r="B505" s="35" t="s">
        <v>82</v>
      </c>
      <c r="C505" s="33" t="s">
        <v>570</v>
      </c>
      <c r="D505" s="33" t="s">
        <v>79</v>
      </c>
      <c r="E505" s="41">
        <v>39592</v>
      </c>
      <c r="F505" s="37">
        <f t="shared" ca="1" si="14"/>
        <v>8</v>
      </c>
      <c r="G505" s="38"/>
      <c r="H505" s="39">
        <v>56650</v>
      </c>
      <c r="I505" s="39" t="str">
        <f t="shared" si="15"/>
        <v/>
      </c>
      <c r="J505" s="40">
        <v>1</v>
      </c>
    </row>
    <row r="506" spans="1:10" x14ac:dyDescent="0.3">
      <c r="A506" s="33" t="s">
        <v>598</v>
      </c>
      <c r="B506" s="35" t="s">
        <v>71</v>
      </c>
      <c r="C506" s="33" t="s">
        <v>570</v>
      </c>
      <c r="D506" s="33" t="s">
        <v>64</v>
      </c>
      <c r="E506" s="41">
        <v>35918</v>
      </c>
      <c r="F506" s="37">
        <f t="shared" ca="1" si="14"/>
        <v>18</v>
      </c>
      <c r="G506" s="38" t="s">
        <v>68</v>
      </c>
      <c r="H506" s="39">
        <v>73740</v>
      </c>
      <c r="I506" s="39">
        <f t="shared" si="15"/>
        <v>2000</v>
      </c>
      <c r="J506" s="40">
        <v>4</v>
      </c>
    </row>
    <row r="507" spans="1:10" x14ac:dyDescent="0.3">
      <c r="A507" s="33" t="s">
        <v>599</v>
      </c>
      <c r="B507" s="35" t="s">
        <v>62</v>
      </c>
      <c r="C507" s="33" t="s">
        <v>570</v>
      </c>
      <c r="D507" s="33" t="s">
        <v>72</v>
      </c>
      <c r="E507" s="41">
        <v>35946</v>
      </c>
      <c r="F507" s="37">
        <f t="shared" ca="1" si="14"/>
        <v>18</v>
      </c>
      <c r="G507" s="38"/>
      <c r="H507" s="39">
        <v>14332</v>
      </c>
      <c r="I507" s="39">
        <f t="shared" si="15"/>
        <v>2000</v>
      </c>
      <c r="J507" s="40">
        <v>5</v>
      </c>
    </row>
    <row r="508" spans="1:10" x14ac:dyDescent="0.3">
      <c r="A508" s="33" t="s">
        <v>600</v>
      </c>
      <c r="B508" s="35" t="s">
        <v>82</v>
      </c>
      <c r="C508" s="33" t="s">
        <v>570</v>
      </c>
      <c r="D508" s="33" t="s">
        <v>79</v>
      </c>
      <c r="E508" s="41">
        <v>36297</v>
      </c>
      <c r="F508" s="37">
        <f t="shared" ca="1" si="14"/>
        <v>17</v>
      </c>
      <c r="G508" s="38"/>
      <c r="H508" s="39">
        <v>57990</v>
      </c>
      <c r="I508" s="39">
        <f t="shared" si="15"/>
        <v>2000</v>
      </c>
      <c r="J508" s="40">
        <v>5</v>
      </c>
    </row>
    <row r="509" spans="1:10" x14ac:dyDescent="0.3">
      <c r="A509" s="33" t="s">
        <v>601</v>
      </c>
      <c r="B509" s="35" t="s">
        <v>82</v>
      </c>
      <c r="C509" s="33" t="s">
        <v>570</v>
      </c>
      <c r="D509" s="33" t="s">
        <v>64</v>
      </c>
      <c r="E509" s="41">
        <v>36673</v>
      </c>
      <c r="F509" s="37">
        <f t="shared" ca="1" si="14"/>
        <v>16</v>
      </c>
      <c r="G509" s="38" t="s">
        <v>86</v>
      </c>
      <c r="H509" s="39">
        <v>48330</v>
      </c>
      <c r="I509" s="39" t="str">
        <f t="shared" si="15"/>
        <v/>
      </c>
      <c r="J509" s="40">
        <v>1</v>
      </c>
    </row>
    <row r="510" spans="1:10" x14ac:dyDescent="0.3">
      <c r="A510" s="33" t="s">
        <v>602</v>
      </c>
      <c r="B510" s="35" t="s">
        <v>82</v>
      </c>
      <c r="C510" s="33" t="s">
        <v>570</v>
      </c>
      <c r="D510" s="33" t="s">
        <v>79</v>
      </c>
      <c r="E510" s="41">
        <v>37404</v>
      </c>
      <c r="F510" s="37">
        <f t="shared" ca="1" si="14"/>
        <v>14</v>
      </c>
      <c r="G510" s="38"/>
      <c r="H510" s="39">
        <v>60070</v>
      </c>
      <c r="I510" s="39" t="str">
        <f t="shared" si="15"/>
        <v/>
      </c>
      <c r="J510" s="40">
        <v>3</v>
      </c>
    </row>
    <row r="511" spans="1:10" x14ac:dyDescent="0.3">
      <c r="A511" s="33" t="s">
        <v>603</v>
      </c>
      <c r="B511" s="35" t="s">
        <v>74</v>
      </c>
      <c r="C511" s="33" t="s">
        <v>570</v>
      </c>
      <c r="D511" s="33" t="s">
        <v>64</v>
      </c>
      <c r="E511" s="41">
        <v>39217</v>
      </c>
      <c r="F511" s="37">
        <f t="shared" ca="1" si="14"/>
        <v>9</v>
      </c>
      <c r="G511" s="38" t="s">
        <v>65</v>
      </c>
      <c r="H511" s="39">
        <v>73830</v>
      </c>
      <c r="I511" s="39" t="str">
        <f t="shared" si="15"/>
        <v/>
      </c>
      <c r="J511" s="40">
        <v>2</v>
      </c>
    </row>
    <row r="512" spans="1:10" x14ac:dyDescent="0.3">
      <c r="A512" s="33" t="s">
        <v>604</v>
      </c>
      <c r="B512" s="35" t="s">
        <v>82</v>
      </c>
      <c r="C512" s="33" t="s">
        <v>570</v>
      </c>
      <c r="D512" s="33" t="s">
        <v>79</v>
      </c>
      <c r="E512" s="41">
        <v>40707</v>
      </c>
      <c r="F512" s="37">
        <f t="shared" ca="1" si="14"/>
        <v>5</v>
      </c>
      <c r="G512" s="38"/>
      <c r="H512" s="39">
        <v>79380</v>
      </c>
      <c r="I512" s="39" t="str">
        <f t="shared" si="15"/>
        <v/>
      </c>
      <c r="J512" s="40">
        <v>1</v>
      </c>
    </row>
    <row r="513" spans="1:10" x14ac:dyDescent="0.3">
      <c r="A513" s="33" t="s">
        <v>605</v>
      </c>
      <c r="B513" s="35" t="s">
        <v>77</v>
      </c>
      <c r="C513" s="33" t="s">
        <v>570</v>
      </c>
      <c r="D513" s="33" t="s">
        <v>64</v>
      </c>
      <c r="E513" s="41">
        <v>39262</v>
      </c>
      <c r="F513" s="37">
        <f t="shared" ca="1" si="14"/>
        <v>9</v>
      </c>
      <c r="G513" s="38" t="s">
        <v>86</v>
      </c>
      <c r="H513" s="39">
        <v>63440</v>
      </c>
      <c r="I513" s="39" t="str">
        <f t="shared" si="15"/>
        <v/>
      </c>
      <c r="J513" s="40">
        <v>3</v>
      </c>
    </row>
    <row r="514" spans="1:10" x14ac:dyDescent="0.3">
      <c r="A514" s="33" t="s">
        <v>606</v>
      </c>
      <c r="B514" s="35" t="s">
        <v>82</v>
      </c>
      <c r="C514" s="33" t="s">
        <v>570</v>
      </c>
      <c r="D514" s="33" t="s">
        <v>64</v>
      </c>
      <c r="E514" s="41">
        <v>40332</v>
      </c>
      <c r="F514" s="37">
        <f t="shared" ref="F514:F577" ca="1" si="16">DATEDIF(E514,TODAY(),"Y")</f>
        <v>6</v>
      </c>
      <c r="G514" s="38" t="s">
        <v>65</v>
      </c>
      <c r="H514" s="39">
        <v>47340</v>
      </c>
      <c r="I514" s="39" t="str">
        <f t="shared" si="15"/>
        <v/>
      </c>
      <c r="J514" s="40">
        <v>2</v>
      </c>
    </row>
    <row r="515" spans="1:10" x14ac:dyDescent="0.3">
      <c r="A515" s="33" t="s">
        <v>607</v>
      </c>
      <c r="B515" s="35" t="s">
        <v>77</v>
      </c>
      <c r="C515" s="33" t="s">
        <v>570</v>
      </c>
      <c r="D515" s="33" t="s">
        <v>64</v>
      </c>
      <c r="E515" s="41">
        <v>35958</v>
      </c>
      <c r="F515" s="37">
        <f t="shared" ca="1" si="16"/>
        <v>18</v>
      </c>
      <c r="G515" s="38" t="s">
        <v>96</v>
      </c>
      <c r="H515" s="39">
        <v>61420</v>
      </c>
      <c r="I515" s="39">
        <f t="shared" ref="I515:I578" si="17">IF(J515&gt;=4,2000,"")</f>
        <v>2000</v>
      </c>
      <c r="J515" s="40">
        <v>4</v>
      </c>
    </row>
    <row r="516" spans="1:10" x14ac:dyDescent="0.3">
      <c r="A516" s="33" t="s">
        <v>608</v>
      </c>
      <c r="B516" s="35" t="s">
        <v>77</v>
      </c>
      <c r="C516" s="33" t="s">
        <v>570</v>
      </c>
      <c r="D516" s="33" t="s">
        <v>72</v>
      </c>
      <c r="E516" s="41">
        <v>36340</v>
      </c>
      <c r="F516" s="37">
        <f t="shared" ca="1" si="16"/>
        <v>17</v>
      </c>
      <c r="G516" s="38"/>
      <c r="H516" s="39">
        <v>37016</v>
      </c>
      <c r="I516" s="39">
        <f t="shared" si="17"/>
        <v>2000</v>
      </c>
      <c r="J516" s="40">
        <v>4</v>
      </c>
    </row>
    <row r="517" spans="1:10" x14ac:dyDescent="0.3">
      <c r="A517" s="33" t="s">
        <v>609</v>
      </c>
      <c r="B517" s="35" t="s">
        <v>82</v>
      </c>
      <c r="C517" s="33" t="s">
        <v>570</v>
      </c>
      <c r="D517" s="33" t="s">
        <v>64</v>
      </c>
      <c r="E517" s="41">
        <v>39282</v>
      </c>
      <c r="F517" s="37">
        <f t="shared" ca="1" si="16"/>
        <v>9</v>
      </c>
      <c r="G517" s="38" t="s">
        <v>75</v>
      </c>
      <c r="H517" s="39">
        <v>69420</v>
      </c>
      <c r="I517" s="39" t="str">
        <f t="shared" si="17"/>
        <v/>
      </c>
      <c r="J517" s="40">
        <v>2</v>
      </c>
    </row>
    <row r="518" spans="1:10" x14ac:dyDescent="0.3">
      <c r="A518" s="33" t="s">
        <v>610</v>
      </c>
      <c r="B518" s="35" t="s">
        <v>77</v>
      </c>
      <c r="C518" s="33" t="s">
        <v>570</v>
      </c>
      <c r="D518" s="33" t="s">
        <v>64</v>
      </c>
      <c r="E518" s="41">
        <v>38903</v>
      </c>
      <c r="F518" s="37">
        <f t="shared" ca="1" si="16"/>
        <v>10</v>
      </c>
      <c r="G518" s="38" t="s">
        <v>96</v>
      </c>
      <c r="H518" s="39">
        <v>34060</v>
      </c>
      <c r="I518" s="39" t="str">
        <f t="shared" si="17"/>
        <v/>
      </c>
      <c r="J518" s="40">
        <v>2</v>
      </c>
    </row>
    <row r="519" spans="1:10" x14ac:dyDescent="0.3">
      <c r="A519" s="33" t="s">
        <v>611</v>
      </c>
      <c r="B519" s="35" t="s">
        <v>82</v>
      </c>
      <c r="C519" s="33" t="s">
        <v>570</v>
      </c>
      <c r="D519" s="33" t="s">
        <v>64</v>
      </c>
      <c r="E519" s="41">
        <v>35990</v>
      </c>
      <c r="F519" s="37">
        <f t="shared" ca="1" si="16"/>
        <v>18</v>
      </c>
      <c r="G519" s="38" t="s">
        <v>86</v>
      </c>
      <c r="H519" s="39">
        <v>36890</v>
      </c>
      <c r="I519" s="39" t="str">
        <f t="shared" si="17"/>
        <v/>
      </c>
      <c r="J519" s="40">
        <v>1</v>
      </c>
    </row>
    <row r="520" spans="1:10" x14ac:dyDescent="0.3">
      <c r="A520" s="33" t="s">
        <v>612</v>
      </c>
      <c r="B520" s="35" t="s">
        <v>77</v>
      </c>
      <c r="C520" s="33" t="s">
        <v>570</v>
      </c>
      <c r="D520" s="33" t="s">
        <v>67</v>
      </c>
      <c r="E520" s="46">
        <v>38173</v>
      </c>
      <c r="F520" s="37">
        <f t="shared" ca="1" si="16"/>
        <v>12</v>
      </c>
      <c r="G520" s="38" t="s">
        <v>96</v>
      </c>
      <c r="H520" s="39">
        <v>32900</v>
      </c>
      <c r="I520" s="39" t="str">
        <f t="shared" si="17"/>
        <v/>
      </c>
      <c r="J520" s="40">
        <v>2</v>
      </c>
    </row>
    <row r="521" spans="1:10" x14ac:dyDescent="0.3">
      <c r="A521" s="33" t="s">
        <v>613</v>
      </c>
      <c r="B521" s="35" t="s">
        <v>82</v>
      </c>
      <c r="C521" s="33" t="s">
        <v>570</v>
      </c>
      <c r="D521" s="33" t="s">
        <v>64</v>
      </c>
      <c r="E521" s="41">
        <v>39673</v>
      </c>
      <c r="F521" s="37">
        <f t="shared" ca="1" si="16"/>
        <v>8</v>
      </c>
      <c r="G521" s="38" t="s">
        <v>65</v>
      </c>
      <c r="H521" s="39">
        <v>48080</v>
      </c>
      <c r="I521" s="39" t="str">
        <f t="shared" si="17"/>
        <v/>
      </c>
      <c r="J521" s="40">
        <v>2</v>
      </c>
    </row>
    <row r="522" spans="1:10" x14ac:dyDescent="0.3">
      <c r="A522" s="33" t="s">
        <v>614</v>
      </c>
      <c r="B522" s="35" t="s">
        <v>82</v>
      </c>
      <c r="C522" s="33" t="s">
        <v>570</v>
      </c>
      <c r="D522" s="33" t="s">
        <v>64</v>
      </c>
      <c r="E522" s="41">
        <v>40765</v>
      </c>
      <c r="F522" s="37">
        <f t="shared" ca="1" si="16"/>
        <v>5</v>
      </c>
      <c r="G522" s="38" t="s">
        <v>75</v>
      </c>
      <c r="H522" s="39">
        <v>77740</v>
      </c>
      <c r="I522" s="39" t="str">
        <f t="shared" si="17"/>
        <v/>
      </c>
      <c r="J522" s="40">
        <v>1</v>
      </c>
    </row>
    <row r="523" spans="1:10" x14ac:dyDescent="0.3">
      <c r="A523" s="33" t="s">
        <v>615</v>
      </c>
      <c r="B523" s="35" t="s">
        <v>92</v>
      </c>
      <c r="C523" s="33" t="s">
        <v>570</v>
      </c>
      <c r="D523" s="33" t="s">
        <v>79</v>
      </c>
      <c r="E523" s="41">
        <v>39298</v>
      </c>
      <c r="F523" s="37">
        <f t="shared" ca="1" si="16"/>
        <v>9</v>
      </c>
      <c r="G523" s="38"/>
      <c r="H523" s="39">
        <v>76870</v>
      </c>
      <c r="I523" s="39">
        <f t="shared" si="17"/>
        <v>2000</v>
      </c>
      <c r="J523" s="40">
        <v>5</v>
      </c>
    </row>
    <row r="524" spans="1:10" x14ac:dyDescent="0.3">
      <c r="A524" s="33" t="s">
        <v>616</v>
      </c>
      <c r="B524" s="35" t="s">
        <v>62</v>
      </c>
      <c r="C524" s="33" t="s">
        <v>570</v>
      </c>
      <c r="D524" s="33" t="s">
        <v>64</v>
      </c>
      <c r="E524" s="41">
        <v>40399</v>
      </c>
      <c r="F524" s="37">
        <f t="shared" ca="1" si="16"/>
        <v>6</v>
      </c>
      <c r="G524" s="38" t="s">
        <v>68</v>
      </c>
      <c r="H524" s="39">
        <v>72700</v>
      </c>
      <c r="I524" s="39">
        <f t="shared" si="17"/>
        <v>2000</v>
      </c>
      <c r="J524" s="40">
        <v>5</v>
      </c>
    </row>
    <row r="525" spans="1:10" x14ac:dyDescent="0.3">
      <c r="A525" s="33" t="s">
        <v>617</v>
      </c>
      <c r="B525" s="35" t="s">
        <v>77</v>
      </c>
      <c r="C525" s="33" t="s">
        <v>570</v>
      </c>
      <c r="D525" s="33" t="s">
        <v>79</v>
      </c>
      <c r="E525" s="41">
        <v>40414</v>
      </c>
      <c r="F525" s="37">
        <f t="shared" ca="1" si="16"/>
        <v>6</v>
      </c>
      <c r="G525" s="38"/>
      <c r="H525" s="39">
        <v>60070</v>
      </c>
      <c r="I525" s="39" t="str">
        <f t="shared" si="17"/>
        <v/>
      </c>
      <c r="J525" s="40">
        <v>2</v>
      </c>
    </row>
    <row r="526" spans="1:10" x14ac:dyDescent="0.3">
      <c r="A526" s="33" t="s">
        <v>618</v>
      </c>
      <c r="B526" s="35" t="s">
        <v>77</v>
      </c>
      <c r="C526" s="33" t="s">
        <v>570</v>
      </c>
      <c r="D526" s="33" t="s">
        <v>72</v>
      </c>
      <c r="E526" s="41">
        <v>36028</v>
      </c>
      <c r="F526" s="37">
        <f t="shared" ca="1" si="16"/>
        <v>18</v>
      </c>
      <c r="G526" s="38"/>
      <c r="H526" s="39">
        <v>16688</v>
      </c>
      <c r="I526" s="39" t="str">
        <f t="shared" si="17"/>
        <v/>
      </c>
      <c r="J526" s="40">
        <v>3</v>
      </c>
    </row>
    <row r="527" spans="1:10" x14ac:dyDescent="0.3">
      <c r="A527" s="33" t="s">
        <v>619</v>
      </c>
      <c r="B527" s="35" t="s">
        <v>74</v>
      </c>
      <c r="C527" s="33" t="s">
        <v>570</v>
      </c>
      <c r="D527" s="33" t="s">
        <v>79</v>
      </c>
      <c r="E527" s="41">
        <v>36375</v>
      </c>
      <c r="F527" s="37">
        <f t="shared" ca="1" si="16"/>
        <v>17</v>
      </c>
      <c r="G527" s="38"/>
      <c r="H527" s="39">
        <v>71300</v>
      </c>
      <c r="I527" s="39">
        <f t="shared" si="17"/>
        <v>2000</v>
      </c>
      <c r="J527" s="40">
        <v>5</v>
      </c>
    </row>
    <row r="528" spans="1:10" x14ac:dyDescent="0.3">
      <c r="A528" s="33" t="s">
        <v>620</v>
      </c>
      <c r="B528" s="35" t="s">
        <v>82</v>
      </c>
      <c r="C528" s="33" t="s">
        <v>570</v>
      </c>
      <c r="D528" s="33" t="s">
        <v>72</v>
      </c>
      <c r="E528" s="41">
        <v>36380</v>
      </c>
      <c r="F528" s="37">
        <f t="shared" ca="1" si="16"/>
        <v>17</v>
      </c>
      <c r="G528" s="38"/>
      <c r="H528" s="39">
        <v>36052</v>
      </c>
      <c r="I528" s="39">
        <f t="shared" si="17"/>
        <v>2000</v>
      </c>
      <c r="J528" s="40">
        <v>5</v>
      </c>
    </row>
    <row r="529" spans="1:10" x14ac:dyDescent="0.3">
      <c r="A529" s="33" t="s">
        <v>621</v>
      </c>
      <c r="B529" s="35" t="s">
        <v>82</v>
      </c>
      <c r="C529" s="33" t="s">
        <v>570</v>
      </c>
      <c r="D529" s="33" t="s">
        <v>64</v>
      </c>
      <c r="E529" s="41">
        <v>36393</v>
      </c>
      <c r="F529" s="37">
        <f t="shared" ca="1" si="16"/>
        <v>17</v>
      </c>
      <c r="G529" s="38" t="s">
        <v>96</v>
      </c>
      <c r="H529" s="39">
        <v>65910</v>
      </c>
      <c r="I529" s="39">
        <f t="shared" si="17"/>
        <v>2000</v>
      </c>
      <c r="J529" s="40">
        <v>5</v>
      </c>
    </row>
    <row r="530" spans="1:10" x14ac:dyDescent="0.3">
      <c r="A530" s="33" t="s">
        <v>622</v>
      </c>
      <c r="B530" s="35" t="s">
        <v>92</v>
      </c>
      <c r="C530" s="33" t="s">
        <v>570</v>
      </c>
      <c r="D530" s="33" t="s">
        <v>64</v>
      </c>
      <c r="E530" s="41">
        <v>37848</v>
      </c>
      <c r="F530" s="37">
        <f t="shared" ca="1" si="16"/>
        <v>13</v>
      </c>
      <c r="G530" s="38" t="s">
        <v>68</v>
      </c>
      <c r="H530" s="39">
        <v>76910</v>
      </c>
      <c r="I530" s="39" t="str">
        <f t="shared" si="17"/>
        <v/>
      </c>
      <c r="J530" s="40">
        <v>2</v>
      </c>
    </row>
    <row r="531" spans="1:10" x14ac:dyDescent="0.3">
      <c r="A531" s="33" t="s">
        <v>623</v>
      </c>
      <c r="B531" s="35" t="s">
        <v>82</v>
      </c>
      <c r="C531" s="33" t="s">
        <v>570</v>
      </c>
      <c r="D531" s="33" t="s">
        <v>79</v>
      </c>
      <c r="E531" s="42">
        <v>40404</v>
      </c>
      <c r="F531" s="37">
        <f t="shared" ca="1" si="16"/>
        <v>6</v>
      </c>
      <c r="G531" s="38"/>
      <c r="H531" s="39">
        <v>39550</v>
      </c>
      <c r="I531" s="39">
        <f t="shared" si="17"/>
        <v>2000</v>
      </c>
      <c r="J531" s="40">
        <v>5</v>
      </c>
    </row>
    <row r="532" spans="1:10" x14ac:dyDescent="0.3">
      <c r="A532" s="33" t="s">
        <v>624</v>
      </c>
      <c r="B532" s="35" t="s">
        <v>62</v>
      </c>
      <c r="C532" s="33" t="s">
        <v>570</v>
      </c>
      <c r="D532" s="33" t="s">
        <v>79</v>
      </c>
      <c r="E532" s="42">
        <v>40410</v>
      </c>
      <c r="F532" s="37">
        <f t="shared" ca="1" si="16"/>
        <v>6</v>
      </c>
      <c r="G532" s="38"/>
      <c r="H532" s="39">
        <v>57680</v>
      </c>
      <c r="I532" s="39">
        <f t="shared" si="17"/>
        <v>2000</v>
      </c>
      <c r="J532" s="40">
        <v>4</v>
      </c>
    </row>
    <row r="533" spans="1:10" x14ac:dyDescent="0.3">
      <c r="A533" s="33" t="s">
        <v>625</v>
      </c>
      <c r="B533" s="35" t="s">
        <v>62</v>
      </c>
      <c r="C533" s="33" t="s">
        <v>570</v>
      </c>
      <c r="D533" s="33" t="s">
        <v>67</v>
      </c>
      <c r="E533" s="42">
        <v>40421</v>
      </c>
      <c r="F533" s="37">
        <f t="shared" ca="1" si="16"/>
        <v>6</v>
      </c>
      <c r="G533" s="38" t="s">
        <v>68</v>
      </c>
      <c r="H533" s="39">
        <v>49355</v>
      </c>
      <c r="I533" s="39">
        <f t="shared" si="17"/>
        <v>2000</v>
      </c>
      <c r="J533" s="40">
        <v>5</v>
      </c>
    </row>
    <row r="534" spans="1:10" x14ac:dyDescent="0.3">
      <c r="A534" s="33" t="s">
        <v>626</v>
      </c>
      <c r="B534" s="35" t="s">
        <v>77</v>
      </c>
      <c r="C534" s="33" t="s">
        <v>570</v>
      </c>
      <c r="D534" s="33" t="s">
        <v>64</v>
      </c>
      <c r="E534" s="41">
        <v>39703</v>
      </c>
      <c r="F534" s="37">
        <f t="shared" ca="1" si="16"/>
        <v>8</v>
      </c>
      <c r="G534" s="38" t="s">
        <v>75</v>
      </c>
      <c r="H534" s="39">
        <v>46110</v>
      </c>
      <c r="I534" s="39">
        <f t="shared" si="17"/>
        <v>2000</v>
      </c>
      <c r="J534" s="40">
        <v>4</v>
      </c>
    </row>
    <row r="535" spans="1:10" x14ac:dyDescent="0.3">
      <c r="A535" s="33" t="s">
        <v>627</v>
      </c>
      <c r="B535" s="35" t="s">
        <v>82</v>
      </c>
      <c r="C535" s="33" t="s">
        <v>570</v>
      </c>
      <c r="D535" s="33" t="s">
        <v>64</v>
      </c>
      <c r="E535" s="41">
        <v>40815</v>
      </c>
      <c r="F535" s="37">
        <f t="shared" ca="1" si="16"/>
        <v>5</v>
      </c>
      <c r="G535" s="38" t="s">
        <v>68</v>
      </c>
      <c r="H535" s="39">
        <v>54500</v>
      </c>
      <c r="I535" s="39">
        <f t="shared" si="17"/>
        <v>2000</v>
      </c>
      <c r="J535" s="40">
        <v>5</v>
      </c>
    </row>
    <row r="536" spans="1:10" x14ac:dyDescent="0.3">
      <c r="A536" s="33" t="s">
        <v>628</v>
      </c>
      <c r="B536" s="35" t="s">
        <v>82</v>
      </c>
      <c r="C536" s="33" t="s">
        <v>570</v>
      </c>
      <c r="D536" s="33" t="s">
        <v>64</v>
      </c>
      <c r="E536" s="41">
        <v>39335</v>
      </c>
      <c r="F536" s="37">
        <f t="shared" ca="1" si="16"/>
        <v>9</v>
      </c>
      <c r="G536" s="38" t="s">
        <v>65</v>
      </c>
      <c r="H536" s="39">
        <v>62688</v>
      </c>
      <c r="I536" s="39" t="str">
        <f t="shared" si="17"/>
        <v/>
      </c>
      <c r="J536" s="40">
        <v>2</v>
      </c>
    </row>
    <row r="537" spans="1:10" x14ac:dyDescent="0.3">
      <c r="A537" s="33" t="s">
        <v>629</v>
      </c>
      <c r="B537" s="35" t="s">
        <v>77</v>
      </c>
      <c r="C537" s="33" t="s">
        <v>570</v>
      </c>
      <c r="D537" s="33" t="s">
        <v>64</v>
      </c>
      <c r="E537" s="41">
        <v>38980</v>
      </c>
      <c r="F537" s="37">
        <f t="shared" ca="1" si="16"/>
        <v>10</v>
      </c>
      <c r="G537" s="38" t="s">
        <v>68</v>
      </c>
      <c r="H537" s="39">
        <v>24340</v>
      </c>
      <c r="I537" s="39">
        <f t="shared" si="17"/>
        <v>2000</v>
      </c>
      <c r="J537" s="40">
        <v>4</v>
      </c>
    </row>
    <row r="538" spans="1:10" x14ac:dyDescent="0.3">
      <c r="A538" s="33" t="s">
        <v>630</v>
      </c>
      <c r="B538" s="35" t="s">
        <v>71</v>
      </c>
      <c r="C538" s="33" t="s">
        <v>570</v>
      </c>
      <c r="D538" s="33" t="s">
        <v>79</v>
      </c>
      <c r="E538" s="41">
        <v>38986</v>
      </c>
      <c r="F538" s="37">
        <f t="shared" ca="1" si="16"/>
        <v>10</v>
      </c>
      <c r="G538" s="38"/>
      <c r="H538" s="39">
        <v>36230</v>
      </c>
      <c r="I538" s="39" t="str">
        <f t="shared" si="17"/>
        <v/>
      </c>
      <c r="J538" s="40">
        <v>2</v>
      </c>
    </row>
    <row r="539" spans="1:10" x14ac:dyDescent="0.3">
      <c r="A539" s="33" t="s">
        <v>631</v>
      </c>
      <c r="B539" s="35" t="s">
        <v>77</v>
      </c>
      <c r="C539" s="33" t="s">
        <v>570</v>
      </c>
      <c r="D539" s="33" t="s">
        <v>79</v>
      </c>
      <c r="E539" s="41">
        <v>36787</v>
      </c>
      <c r="F539" s="37">
        <f t="shared" ca="1" si="16"/>
        <v>16</v>
      </c>
      <c r="G539" s="38"/>
      <c r="H539" s="39">
        <v>89640</v>
      </c>
      <c r="I539" s="39">
        <f t="shared" si="17"/>
        <v>2000</v>
      </c>
      <c r="J539" s="40">
        <v>4</v>
      </c>
    </row>
    <row r="540" spans="1:10" x14ac:dyDescent="0.3">
      <c r="A540" s="33" t="s">
        <v>632</v>
      </c>
      <c r="B540" s="35" t="s">
        <v>82</v>
      </c>
      <c r="C540" s="33" t="s">
        <v>570</v>
      </c>
      <c r="D540" s="33" t="s">
        <v>64</v>
      </c>
      <c r="E540" s="41">
        <v>37138</v>
      </c>
      <c r="F540" s="37">
        <f t="shared" ca="1" si="16"/>
        <v>15</v>
      </c>
      <c r="G540" s="38" t="s">
        <v>65</v>
      </c>
      <c r="H540" s="39">
        <v>29130</v>
      </c>
      <c r="I540" s="39" t="str">
        <f t="shared" si="17"/>
        <v/>
      </c>
      <c r="J540" s="40">
        <v>1</v>
      </c>
    </row>
    <row r="541" spans="1:10" x14ac:dyDescent="0.3">
      <c r="A541" s="33" t="s">
        <v>633</v>
      </c>
      <c r="B541" s="35" t="s">
        <v>77</v>
      </c>
      <c r="C541" s="33" t="s">
        <v>570</v>
      </c>
      <c r="D541" s="33" t="s">
        <v>79</v>
      </c>
      <c r="E541" s="41">
        <v>37526</v>
      </c>
      <c r="F541" s="37">
        <f t="shared" ca="1" si="16"/>
        <v>14</v>
      </c>
      <c r="G541" s="38"/>
      <c r="H541" s="39">
        <v>61580</v>
      </c>
      <c r="I541" s="39" t="str">
        <f t="shared" si="17"/>
        <v/>
      </c>
      <c r="J541" s="40">
        <v>3</v>
      </c>
    </row>
    <row r="542" spans="1:10" x14ac:dyDescent="0.3">
      <c r="A542" s="33" t="s">
        <v>634</v>
      </c>
      <c r="B542" s="35" t="s">
        <v>77</v>
      </c>
      <c r="C542" s="33" t="s">
        <v>570</v>
      </c>
      <c r="D542" s="33" t="s">
        <v>64</v>
      </c>
      <c r="E542" s="41">
        <v>40438</v>
      </c>
      <c r="F542" s="37">
        <f t="shared" ca="1" si="16"/>
        <v>6</v>
      </c>
      <c r="G542" s="38" t="s">
        <v>75</v>
      </c>
      <c r="H542" s="39">
        <v>59150</v>
      </c>
      <c r="I542" s="39">
        <f t="shared" si="17"/>
        <v>2000</v>
      </c>
      <c r="J542" s="40">
        <v>4</v>
      </c>
    </row>
    <row r="543" spans="1:10" x14ac:dyDescent="0.3">
      <c r="A543" s="33" t="s">
        <v>635</v>
      </c>
      <c r="B543" s="35" t="s">
        <v>62</v>
      </c>
      <c r="C543" s="33" t="s">
        <v>570</v>
      </c>
      <c r="D543" s="33" t="s">
        <v>79</v>
      </c>
      <c r="E543" s="41">
        <v>39742</v>
      </c>
      <c r="F543" s="37">
        <f t="shared" ca="1" si="16"/>
        <v>8</v>
      </c>
      <c r="G543" s="38"/>
      <c r="H543" s="39">
        <v>23020</v>
      </c>
      <c r="I543" s="39">
        <f t="shared" si="17"/>
        <v>2000</v>
      </c>
      <c r="J543" s="40">
        <v>4</v>
      </c>
    </row>
    <row r="544" spans="1:10" x14ac:dyDescent="0.3">
      <c r="A544" s="33" t="s">
        <v>636</v>
      </c>
      <c r="B544" s="35" t="s">
        <v>82</v>
      </c>
      <c r="C544" s="33" t="s">
        <v>570</v>
      </c>
      <c r="D544" s="33" t="s">
        <v>79</v>
      </c>
      <c r="E544" s="41">
        <v>40820</v>
      </c>
      <c r="F544" s="37">
        <f t="shared" ca="1" si="16"/>
        <v>5</v>
      </c>
      <c r="G544" s="38"/>
      <c r="H544" s="39">
        <v>52750</v>
      </c>
      <c r="I544" s="39" t="str">
        <f t="shared" si="17"/>
        <v/>
      </c>
      <c r="J544" s="40">
        <v>1</v>
      </c>
    </row>
    <row r="545" spans="1:10" x14ac:dyDescent="0.3">
      <c r="A545" s="33" t="s">
        <v>637</v>
      </c>
      <c r="B545" s="35" t="s">
        <v>82</v>
      </c>
      <c r="C545" s="33" t="s">
        <v>570</v>
      </c>
      <c r="D545" s="33" t="s">
        <v>64</v>
      </c>
      <c r="E545" s="41">
        <v>40831</v>
      </c>
      <c r="F545" s="37">
        <f t="shared" ca="1" si="16"/>
        <v>5</v>
      </c>
      <c r="G545" s="38" t="s">
        <v>75</v>
      </c>
      <c r="H545" s="39">
        <v>79400</v>
      </c>
      <c r="I545" s="39">
        <f t="shared" si="17"/>
        <v>2000</v>
      </c>
      <c r="J545" s="40">
        <v>4</v>
      </c>
    </row>
    <row r="546" spans="1:10" x14ac:dyDescent="0.3">
      <c r="A546" s="33" t="s">
        <v>638</v>
      </c>
      <c r="B546" s="35" t="s">
        <v>62</v>
      </c>
      <c r="C546" s="33" t="s">
        <v>570</v>
      </c>
      <c r="D546" s="33" t="s">
        <v>64</v>
      </c>
      <c r="E546" s="41">
        <v>39372</v>
      </c>
      <c r="F546" s="37">
        <f t="shared" ca="1" si="16"/>
        <v>9</v>
      </c>
      <c r="G546" s="38" t="s">
        <v>65</v>
      </c>
      <c r="H546" s="39">
        <v>50570</v>
      </c>
      <c r="I546" s="39">
        <f t="shared" si="17"/>
        <v>2000</v>
      </c>
      <c r="J546" s="40">
        <v>4</v>
      </c>
    </row>
    <row r="547" spans="1:10" x14ac:dyDescent="0.3">
      <c r="A547" s="33" t="s">
        <v>639</v>
      </c>
      <c r="B547" s="35" t="s">
        <v>77</v>
      </c>
      <c r="C547" s="33" t="s">
        <v>570</v>
      </c>
      <c r="D547" s="33" t="s">
        <v>67</v>
      </c>
      <c r="E547" s="41">
        <v>36084</v>
      </c>
      <c r="F547" s="37">
        <f t="shared" ca="1" si="16"/>
        <v>18</v>
      </c>
      <c r="G547" s="38" t="s">
        <v>68</v>
      </c>
      <c r="H547" s="39">
        <v>45750</v>
      </c>
      <c r="I547" s="39">
        <f t="shared" si="17"/>
        <v>2000</v>
      </c>
      <c r="J547" s="40">
        <v>5</v>
      </c>
    </row>
    <row r="548" spans="1:10" x14ac:dyDescent="0.3">
      <c r="A548" s="33" t="s">
        <v>640</v>
      </c>
      <c r="B548" s="35" t="s">
        <v>62</v>
      </c>
      <c r="C548" s="33" t="s">
        <v>570</v>
      </c>
      <c r="D548" s="33" t="s">
        <v>79</v>
      </c>
      <c r="E548" s="41">
        <v>36086</v>
      </c>
      <c r="F548" s="37">
        <f t="shared" ca="1" si="16"/>
        <v>18</v>
      </c>
      <c r="G548" s="38"/>
      <c r="H548" s="39">
        <v>47520</v>
      </c>
      <c r="I548" s="39" t="str">
        <f t="shared" si="17"/>
        <v/>
      </c>
      <c r="J548" s="40">
        <v>1</v>
      </c>
    </row>
    <row r="549" spans="1:10" x14ac:dyDescent="0.3">
      <c r="A549" s="33" t="s">
        <v>641</v>
      </c>
      <c r="B549" s="35" t="s">
        <v>82</v>
      </c>
      <c r="C549" s="33" t="s">
        <v>570</v>
      </c>
      <c r="D549" s="33" t="s">
        <v>64</v>
      </c>
      <c r="E549" s="41">
        <v>36088</v>
      </c>
      <c r="F549" s="37">
        <f t="shared" ca="1" si="16"/>
        <v>18</v>
      </c>
      <c r="G549" s="38" t="s">
        <v>75</v>
      </c>
      <c r="H549" s="39">
        <v>54580</v>
      </c>
      <c r="I549" s="39">
        <f t="shared" si="17"/>
        <v>2000</v>
      </c>
      <c r="J549" s="40">
        <v>4</v>
      </c>
    </row>
    <row r="550" spans="1:10" x14ac:dyDescent="0.3">
      <c r="A550" s="33" t="s">
        <v>642</v>
      </c>
      <c r="B550" s="35" t="s">
        <v>77</v>
      </c>
      <c r="C550" s="33" t="s">
        <v>570</v>
      </c>
      <c r="D550" s="33" t="s">
        <v>64</v>
      </c>
      <c r="E550" s="41">
        <v>39362</v>
      </c>
      <c r="F550" s="37">
        <f t="shared" ca="1" si="16"/>
        <v>9</v>
      </c>
      <c r="G550" s="38" t="s">
        <v>68</v>
      </c>
      <c r="H550" s="39">
        <v>42020</v>
      </c>
      <c r="I550" s="39">
        <f t="shared" si="17"/>
        <v>2000</v>
      </c>
      <c r="J550" s="40">
        <v>5</v>
      </c>
    </row>
    <row r="551" spans="1:10" x14ac:dyDescent="0.3">
      <c r="A551" s="33" t="s">
        <v>643</v>
      </c>
      <c r="B551" s="35" t="s">
        <v>92</v>
      </c>
      <c r="C551" s="33" t="s">
        <v>570</v>
      </c>
      <c r="D551" s="33" t="s">
        <v>67</v>
      </c>
      <c r="E551" s="41">
        <v>39728</v>
      </c>
      <c r="F551" s="37">
        <f t="shared" ca="1" si="16"/>
        <v>8</v>
      </c>
      <c r="G551" s="38" t="s">
        <v>65</v>
      </c>
      <c r="H551" s="39">
        <v>45565</v>
      </c>
      <c r="I551" s="39" t="str">
        <f t="shared" si="17"/>
        <v/>
      </c>
      <c r="J551" s="40">
        <v>1</v>
      </c>
    </row>
    <row r="552" spans="1:10" x14ac:dyDescent="0.3">
      <c r="A552" s="33" t="s">
        <v>644</v>
      </c>
      <c r="B552" s="35" t="s">
        <v>77</v>
      </c>
      <c r="C552" s="33" t="s">
        <v>570</v>
      </c>
      <c r="D552" s="33" t="s">
        <v>64</v>
      </c>
      <c r="E552" s="41">
        <v>40477</v>
      </c>
      <c r="F552" s="37">
        <f t="shared" ca="1" si="16"/>
        <v>6</v>
      </c>
      <c r="G552" s="38" t="s">
        <v>75</v>
      </c>
      <c r="H552" s="39">
        <v>63206</v>
      </c>
      <c r="I552" s="39" t="str">
        <f t="shared" si="17"/>
        <v/>
      </c>
      <c r="J552" s="40">
        <v>1</v>
      </c>
    </row>
    <row r="553" spans="1:10" x14ac:dyDescent="0.3">
      <c r="A553" s="33" t="s">
        <v>645</v>
      </c>
      <c r="B553" s="35" t="s">
        <v>77</v>
      </c>
      <c r="C553" s="33" t="s">
        <v>570</v>
      </c>
      <c r="D553" s="33" t="s">
        <v>79</v>
      </c>
      <c r="E553" s="41">
        <v>39772</v>
      </c>
      <c r="F553" s="37">
        <f t="shared" ca="1" si="16"/>
        <v>7</v>
      </c>
      <c r="G553" s="38"/>
      <c r="H553" s="39">
        <v>85980</v>
      </c>
      <c r="I553" s="39" t="str">
        <f t="shared" si="17"/>
        <v/>
      </c>
      <c r="J553" s="40">
        <v>2</v>
      </c>
    </row>
    <row r="554" spans="1:10" x14ac:dyDescent="0.3">
      <c r="A554" s="33" t="s">
        <v>646</v>
      </c>
      <c r="B554" s="35" t="s">
        <v>77</v>
      </c>
      <c r="C554" s="33" t="s">
        <v>570</v>
      </c>
      <c r="D554" s="33" t="s">
        <v>64</v>
      </c>
      <c r="E554" s="41">
        <v>37568</v>
      </c>
      <c r="F554" s="37">
        <f t="shared" ca="1" si="16"/>
        <v>13</v>
      </c>
      <c r="G554" s="38" t="s">
        <v>68</v>
      </c>
      <c r="H554" s="39">
        <v>45100</v>
      </c>
      <c r="I554" s="39" t="str">
        <f t="shared" si="17"/>
        <v/>
      </c>
      <c r="J554" s="40">
        <v>2</v>
      </c>
    </row>
    <row r="555" spans="1:10" x14ac:dyDescent="0.3">
      <c r="A555" s="33" t="s">
        <v>647</v>
      </c>
      <c r="B555" s="35" t="s">
        <v>82</v>
      </c>
      <c r="C555" s="33" t="s">
        <v>570</v>
      </c>
      <c r="D555" s="33" t="s">
        <v>64</v>
      </c>
      <c r="E555" s="41">
        <v>39047</v>
      </c>
      <c r="F555" s="37">
        <f t="shared" ca="1" si="16"/>
        <v>9</v>
      </c>
      <c r="G555" s="38" t="s">
        <v>96</v>
      </c>
      <c r="H555" s="39">
        <v>65880</v>
      </c>
      <c r="I555" s="39">
        <f t="shared" si="17"/>
        <v>2000</v>
      </c>
      <c r="J555" s="40">
        <v>5</v>
      </c>
    </row>
    <row r="556" spans="1:10" x14ac:dyDescent="0.3">
      <c r="A556" s="33" t="s">
        <v>648</v>
      </c>
      <c r="B556" s="35" t="s">
        <v>82</v>
      </c>
      <c r="C556" s="33" t="s">
        <v>570</v>
      </c>
      <c r="D556" s="33" t="s">
        <v>64</v>
      </c>
      <c r="E556" s="41">
        <v>40137</v>
      </c>
      <c r="F556" s="37">
        <f t="shared" ca="1" si="16"/>
        <v>6</v>
      </c>
      <c r="G556" s="38" t="s">
        <v>65</v>
      </c>
      <c r="H556" s="39">
        <v>54190</v>
      </c>
      <c r="I556" s="39">
        <f t="shared" si="17"/>
        <v>2000</v>
      </c>
      <c r="J556" s="40">
        <v>4</v>
      </c>
    </row>
    <row r="557" spans="1:10" x14ac:dyDescent="0.3">
      <c r="A557" s="33" t="s">
        <v>649</v>
      </c>
      <c r="B557" s="35" t="s">
        <v>82</v>
      </c>
      <c r="C557" s="33" t="s">
        <v>570</v>
      </c>
      <c r="D557" s="33" t="s">
        <v>79</v>
      </c>
      <c r="E557" s="41">
        <v>39809</v>
      </c>
      <c r="F557" s="37">
        <f t="shared" ca="1" si="16"/>
        <v>7</v>
      </c>
      <c r="G557" s="38"/>
      <c r="H557" s="39">
        <v>58650</v>
      </c>
      <c r="I557" s="39">
        <f t="shared" si="17"/>
        <v>2000</v>
      </c>
      <c r="J557" s="40">
        <v>4</v>
      </c>
    </row>
    <row r="558" spans="1:10" x14ac:dyDescent="0.3">
      <c r="A558" s="33" t="s">
        <v>650</v>
      </c>
      <c r="B558" s="35" t="s">
        <v>77</v>
      </c>
      <c r="C558" s="33" t="s">
        <v>570</v>
      </c>
      <c r="D558" s="33" t="s">
        <v>64</v>
      </c>
      <c r="E558" s="41">
        <v>40878</v>
      </c>
      <c r="F558" s="37">
        <f t="shared" ca="1" si="16"/>
        <v>4</v>
      </c>
      <c r="G558" s="38" t="s">
        <v>86</v>
      </c>
      <c r="H558" s="39">
        <v>71680</v>
      </c>
      <c r="I558" s="39">
        <f t="shared" si="17"/>
        <v>2000</v>
      </c>
      <c r="J558" s="40">
        <v>4</v>
      </c>
    </row>
    <row r="559" spans="1:10" x14ac:dyDescent="0.3">
      <c r="A559" s="33" t="s">
        <v>651</v>
      </c>
      <c r="B559" s="35" t="s">
        <v>62</v>
      </c>
      <c r="C559" s="33" t="s">
        <v>570</v>
      </c>
      <c r="D559" s="33" t="s">
        <v>79</v>
      </c>
      <c r="E559" s="41">
        <v>40883</v>
      </c>
      <c r="F559" s="37">
        <f t="shared" ca="1" si="16"/>
        <v>4</v>
      </c>
      <c r="G559" s="38"/>
      <c r="H559" s="39">
        <v>50840</v>
      </c>
      <c r="I559" s="39">
        <f t="shared" si="17"/>
        <v>2000</v>
      </c>
      <c r="J559" s="40">
        <v>4</v>
      </c>
    </row>
    <row r="560" spans="1:10" x14ac:dyDescent="0.3">
      <c r="A560" s="33" t="s">
        <v>652</v>
      </c>
      <c r="B560" s="35" t="s">
        <v>82</v>
      </c>
      <c r="C560" s="33" t="s">
        <v>570</v>
      </c>
      <c r="D560" s="33" t="s">
        <v>79</v>
      </c>
      <c r="E560" s="41">
        <v>41254</v>
      </c>
      <c r="F560" s="37">
        <f t="shared" ca="1" si="16"/>
        <v>3</v>
      </c>
      <c r="G560" s="38"/>
      <c r="H560" s="39">
        <v>44720</v>
      </c>
      <c r="I560" s="39" t="str">
        <f t="shared" si="17"/>
        <v/>
      </c>
      <c r="J560" s="40">
        <v>2</v>
      </c>
    </row>
    <row r="561" spans="1:10" x14ac:dyDescent="0.3">
      <c r="A561" s="33" t="s">
        <v>653</v>
      </c>
      <c r="B561" s="35" t="s">
        <v>92</v>
      </c>
      <c r="C561" s="33" t="s">
        <v>570</v>
      </c>
      <c r="D561" s="33" t="s">
        <v>64</v>
      </c>
      <c r="E561" s="41">
        <v>39807</v>
      </c>
      <c r="F561" s="37">
        <f t="shared" ca="1" si="16"/>
        <v>7</v>
      </c>
      <c r="G561" s="38" t="s">
        <v>68</v>
      </c>
      <c r="H561" s="39">
        <v>88820</v>
      </c>
      <c r="I561" s="39" t="str">
        <f t="shared" si="17"/>
        <v/>
      </c>
      <c r="J561" s="40">
        <v>2</v>
      </c>
    </row>
    <row r="562" spans="1:10" x14ac:dyDescent="0.3">
      <c r="A562" s="33" t="s">
        <v>654</v>
      </c>
      <c r="B562" s="35" t="s">
        <v>71</v>
      </c>
      <c r="C562" s="33" t="s">
        <v>570</v>
      </c>
      <c r="D562" s="33" t="s">
        <v>64</v>
      </c>
      <c r="E562" s="41">
        <v>36136</v>
      </c>
      <c r="F562" s="37">
        <f t="shared" ca="1" si="16"/>
        <v>17</v>
      </c>
      <c r="G562" s="38" t="s">
        <v>96</v>
      </c>
      <c r="H562" s="39">
        <v>45000</v>
      </c>
      <c r="I562" s="39">
        <f t="shared" si="17"/>
        <v>2000</v>
      </c>
      <c r="J562" s="40">
        <v>4</v>
      </c>
    </row>
    <row r="563" spans="1:10" x14ac:dyDescent="0.3">
      <c r="A563" s="33" t="s">
        <v>655</v>
      </c>
      <c r="B563" s="35" t="s">
        <v>82</v>
      </c>
      <c r="C563" s="33" t="s">
        <v>570</v>
      </c>
      <c r="D563" s="33" t="s">
        <v>67</v>
      </c>
      <c r="E563" s="41">
        <v>37249</v>
      </c>
      <c r="F563" s="37">
        <f t="shared" ca="1" si="16"/>
        <v>14</v>
      </c>
      <c r="G563" s="38" t="s">
        <v>86</v>
      </c>
      <c r="H563" s="39">
        <v>12545</v>
      </c>
      <c r="I563" s="39">
        <f t="shared" si="17"/>
        <v>2000</v>
      </c>
      <c r="J563" s="40">
        <v>4</v>
      </c>
    </row>
    <row r="564" spans="1:10" x14ac:dyDescent="0.3">
      <c r="A564" s="33" t="s">
        <v>656</v>
      </c>
      <c r="B564" s="35" t="s">
        <v>77</v>
      </c>
      <c r="C564" s="33" t="s">
        <v>570</v>
      </c>
      <c r="D564" s="33" t="s">
        <v>64</v>
      </c>
      <c r="E564" s="41">
        <v>39446</v>
      </c>
      <c r="F564" s="37">
        <f t="shared" ca="1" si="16"/>
        <v>8</v>
      </c>
      <c r="G564" s="38" t="s">
        <v>65</v>
      </c>
      <c r="H564" s="39">
        <v>44650</v>
      </c>
      <c r="I564" s="39" t="str">
        <f t="shared" si="17"/>
        <v/>
      </c>
      <c r="J564" s="40">
        <v>1</v>
      </c>
    </row>
    <row r="565" spans="1:10" x14ac:dyDescent="0.3">
      <c r="A565" s="33" t="s">
        <v>657</v>
      </c>
      <c r="B565" s="35" t="s">
        <v>82</v>
      </c>
      <c r="C565" s="33" t="s">
        <v>570</v>
      </c>
      <c r="D565" s="33" t="s">
        <v>67</v>
      </c>
      <c r="E565" s="41">
        <v>40166</v>
      </c>
      <c r="F565" s="37">
        <f t="shared" ca="1" si="16"/>
        <v>6</v>
      </c>
      <c r="G565" s="38" t="s">
        <v>86</v>
      </c>
      <c r="H565" s="39">
        <v>25245</v>
      </c>
      <c r="I565" s="39">
        <f t="shared" si="17"/>
        <v>2000</v>
      </c>
      <c r="J565" s="40">
        <v>5</v>
      </c>
    </row>
    <row r="566" spans="1:10" x14ac:dyDescent="0.3">
      <c r="A566" s="33" t="s">
        <v>658</v>
      </c>
      <c r="B566" s="35" t="s">
        <v>62</v>
      </c>
      <c r="C566" s="33" t="s">
        <v>659</v>
      </c>
      <c r="D566" s="33" t="s">
        <v>72</v>
      </c>
      <c r="E566" s="41">
        <v>40561</v>
      </c>
      <c r="F566" s="37">
        <f t="shared" ca="1" si="16"/>
        <v>5</v>
      </c>
      <c r="G566" s="38"/>
      <c r="H566" s="39">
        <v>30468</v>
      </c>
      <c r="I566" s="39" t="str">
        <f t="shared" si="17"/>
        <v/>
      </c>
      <c r="J566" s="40">
        <v>2</v>
      </c>
    </row>
    <row r="567" spans="1:10" x14ac:dyDescent="0.3">
      <c r="A567" s="33" t="s">
        <v>660</v>
      </c>
      <c r="B567" s="35" t="s">
        <v>77</v>
      </c>
      <c r="C567" s="33" t="s">
        <v>659</v>
      </c>
      <c r="D567" s="33" t="s">
        <v>64</v>
      </c>
      <c r="E567" s="41">
        <v>40574</v>
      </c>
      <c r="F567" s="37">
        <f t="shared" ca="1" si="16"/>
        <v>5</v>
      </c>
      <c r="G567" s="38" t="s">
        <v>96</v>
      </c>
      <c r="H567" s="39">
        <v>24840</v>
      </c>
      <c r="I567" s="39" t="str">
        <f t="shared" si="17"/>
        <v/>
      </c>
      <c r="J567" s="40">
        <v>1</v>
      </c>
    </row>
    <row r="568" spans="1:10" x14ac:dyDescent="0.3">
      <c r="A568" s="33" t="s">
        <v>661</v>
      </c>
      <c r="B568" s="35" t="s">
        <v>77</v>
      </c>
      <c r="C568" s="33" t="s">
        <v>659</v>
      </c>
      <c r="D568" s="33" t="s">
        <v>64</v>
      </c>
      <c r="E568" s="41">
        <v>40909</v>
      </c>
      <c r="F568" s="37">
        <f t="shared" ca="1" si="16"/>
        <v>4</v>
      </c>
      <c r="G568" s="38" t="s">
        <v>65</v>
      </c>
      <c r="H568" s="39">
        <v>54830</v>
      </c>
      <c r="I568" s="39" t="str">
        <f t="shared" si="17"/>
        <v/>
      </c>
      <c r="J568" s="40">
        <v>1</v>
      </c>
    </row>
    <row r="569" spans="1:10" x14ac:dyDescent="0.3">
      <c r="A569" s="33" t="s">
        <v>662</v>
      </c>
      <c r="B569" s="35" t="s">
        <v>82</v>
      </c>
      <c r="C569" s="33" t="s">
        <v>659</v>
      </c>
      <c r="D569" s="33" t="s">
        <v>72</v>
      </c>
      <c r="E569" s="41">
        <v>39458</v>
      </c>
      <c r="F569" s="37">
        <f t="shared" ca="1" si="16"/>
        <v>8</v>
      </c>
      <c r="G569" s="38"/>
      <c r="H569" s="39">
        <v>36788</v>
      </c>
      <c r="I569" s="39">
        <f t="shared" si="17"/>
        <v>2000</v>
      </c>
      <c r="J569" s="40">
        <v>4</v>
      </c>
    </row>
    <row r="570" spans="1:10" x14ac:dyDescent="0.3">
      <c r="A570" s="33" t="s">
        <v>663</v>
      </c>
      <c r="B570" s="35" t="s">
        <v>62</v>
      </c>
      <c r="C570" s="33" t="s">
        <v>659</v>
      </c>
      <c r="D570" s="33" t="s">
        <v>64</v>
      </c>
      <c r="E570" s="41">
        <v>38738</v>
      </c>
      <c r="F570" s="37">
        <f t="shared" ca="1" si="16"/>
        <v>10</v>
      </c>
      <c r="G570" s="38" t="s">
        <v>86</v>
      </c>
      <c r="H570" s="39">
        <v>62965</v>
      </c>
      <c r="I570" s="39" t="str">
        <f t="shared" si="17"/>
        <v/>
      </c>
      <c r="J570" s="40">
        <v>1</v>
      </c>
    </row>
    <row r="571" spans="1:10" x14ac:dyDescent="0.3">
      <c r="A571" s="33" t="s">
        <v>664</v>
      </c>
      <c r="B571" s="35" t="s">
        <v>82</v>
      </c>
      <c r="C571" s="33" t="s">
        <v>659</v>
      </c>
      <c r="D571" s="33" t="s">
        <v>79</v>
      </c>
      <c r="E571" s="41">
        <v>35806</v>
      </c>
      <c r="F571" s="37">
        <f t="shared" ca="1" si="16"/>
        <v>18</v>
      </c>
      <c r="G571" s="38"/>
      <c r="H571" s="39">
        <v>86100</v>
      </c>
      <c r="I571" s="39">
        <f t="shared" si="17"/>
        <v>2000</v>
      </c>
      <c r="J571" s="40">
        <v>4</v>
      </c>
    </row>
    <row r="572" spans="1:10" x14ac:dyDescent="0.3">
      <c r="A572" s="33" t="s">
        <v>665</v>
      </c>
      <c r="B572" s="35" t="s">
        <v>77</v>
      </c>
      <c r="C572" s="33" t="s">
        <v>659</v>
      </c>
      <c r="D572" s="33" t="s">
        <v>64</v>
      </c>
      <c r="E572" s="41">
        <v>36526</v>
      </c>
      <c r="F572" s="37">
        <f t="shared" ca="1" si="16"/>
        <v>16</v>
      </c>
      <c r="G572" s="38" t="s">
        <v>65</v>
      </c>
      <c r="H572" s="39">
        <v>29260</v>
      </c>
      <c r="I572" s="39">
        <f t="shared" si="17"/>
        <v>2000</v>
      </c>
      <c r="J572" s="40">
        <v>4</v>
      </c>
    </row>
    <row r="573" spans="1:10" x14ac:dyDescent="0.3">
      <c r="A573" s="33" t="s">
        <v>666</v>
      </c>
      <c r="B573" s="35" t="s">
        <v>82</v>
      </c>
      <c r="C573" s="33" t="s">
        <v>659</v>
      </c>
      <c r="D573" s="33" t="s">
        <v>67</v>
      </c>
      <c r="E573" s="41">
        <v>36531</v>
      </c>
      <c r="F573" s="37">
        <f t="shared" ca="1" si="16"/>
        <v>16</v>
      </c>
      <c r="G573" s="38" t="s">
        <v>75</v>
      </c>
      <c r="H573" s="39">
        <v>20990</v>
      </c>
      <c r="I573" s="39">
        <f t="shared" si="17"/>
        <v>2000</v>
      </c>
      <c r="J573" s="40">
        <v>4</v>
      </c>
    </row>
    <row r="574" spans="1:10" x14ac:dyDescent="0.3">
      <c r="A574" s="33" t="s">
        <v>667</v>
      </c>
      <c r="B574" s="35" t="s">
        <v>74</v>
      </c>
      <c r="C574" s="33" t="s">
        <v>659</v>
      </c>
      <c r="D574" s="33" t="s">
        <v>64</v>
      </c>
      <c r="E574" s="41">
        <v>37625</v>
      </c>
      <c r="F574" s="37">
        <f t="shared" ca="1" si="16"/>
        <v>13</v>
      </c>
      <c r="G574" s="38" t="s">
        <v>96</v>
      </c>
      <c r="H574" s="39">
        <v>82490</v>
      </c>
      <c r="I574" s="39">
        <f t="shared" si="17"/>
        <v>2000</v>
      </c>
      <c r="J574" s="40">
        <v>5</v>
      </c>
    </row>
    <row r="575" spans="1:10" x14ac:dyDescent="0.3">
      <c r="A575" s="33" t="s">
        <v>668</v>
      </c>
      <c r="B575" s="35" t="s">
        <v>92</v>
      </c>
      <c r="C575" s="33" t="s">
        <v>659</v>
      </c>
      <c r="D575" s="33" t="s">
        <v>64</v>
      </c>
      <c r="E575" s="41">
        <v>39448</v>
      </c>
      <c r="F575" s="37">
        <f t="shared" ca="1" si="16"/>
        <v>8</v>
      </c>
      <c r="G575" s="38" t="s">
        <v>96</v>
      </c>
      <c r="H575" s="39">
        <v>83710</v>
      </c>
      <c r="I575" s="39" t="str">
        <f t="shared" si="17"/>
        <v/>
      </c>
      <c r="J575" s="40">
        <v>3</v>
      </c>
    </row>
    <row r="576" spans="1:10" x14ac:dyDescent="0.3">
      <c r="A576" s="33" t="s">
        <v>669</v>
      </c>
      <c r="B576" s="35" t="s">
        <v>62</v>
      </c>
      <c r="C576" s="33" t="s">
        <v>659</v>
      </c>
      <c r="D576" s="33" t="s">
        <v>64</v>
      </c>
      <c r="E576" s="41">
        <v>39815</v>
      </c>
      <c r="F576" s="37">
        <f t="shared" ca="1" si="16"/>
        <v>7</v>
      </c>
      <c r="G576" s="38" t="s">
        <v>96</v>
      </c>
      <c r="H576" s="39">
        <v>72060</v>
      </c>
      <c r="I576" s="39" t="str">
        <f t="shared" si="17"/>
        <v/>
      </c>
      <c r="J576" s="40">
        <v>2</v>
      </c>
    </row>
    <row r="577" spans="1:10" x14ac:dyDescent="0.3">
      <c r="A577" s="33" t="s">
        <v>670</v>
      </c>
      <c r="B577" s="35" t="s">
        <v>71</v>
      </c>
      <c r="C577" s="33" t="s">
        <v>659</v>
      </c>
      <c r="D577" s="33" t="s">
        <v>79</v>
      </c>
      <c r="E577" s="41">
        <v>40587</v>
      </c>
      <c r="F577" s="37">
        <f t="shared" ca="1" si="16"/>
        <v>5</v>
      </c>
      <c r="G577" s="38"/>
      <c r="H577" s="39">
        <v>89450</v>
      </c>
      <c r="I577" s="39" t="str">
        <f t="shared" si="17"/>
        <v/>
      </c>
      <c r="J577" s="40">
        <v>2</v>
      </c>
    </row>
    <row r="578" spans="1:10" x14ac:dyDescent="0.3">
      <c r="A578" s="33" t="s">
        <v>671</v>
      </c>
      <c r="B578" s="35" t="s">
        <v>62</v>
      </c>
      <c r="C578" s="33" t="s">
        <v>659</v>
      </c>
      <c r="D578" s="33" t="s">
        <v>64</v>
      </c>
      <c r="E578" s="41">
        <v>39123</v>
      </c>
      <c r="F578" s="37">
        <f t="shared" ref="F578:F641" ca="1" si="18">DATEDIF(E578,TODAY(),"Y")</f>
        <v>9</v>
      </c>
      <c r="G578" s="38" t="s">
        <v>65</v>
      </c>
      <c r="H578" s="39">
        <v>54270</v>
      </c>
      <c r="I578" s="39" t="str">
        <f t="shared" si="17"/>
        <v/>
      </c>
      <c r="J578" s="40">
        <v>3</v>
      </c>
    </row>
    <row r="579" spans="1:10" x14ac:dyDescent="0.3">
      <c r="A579" s="33" t="s">
        <v>672</v>
      </c>
      <c r="B579" s="35" t="s">
        <v>71</v>
      </c>
      <c r="C579" s="33" t="s">
        <v>659</v>
      </c>
      <c r="D579" s="33" t="s">
        <v>64</v>
      </c>
      <c r="E579" s="41">
        <v>39134</v>
      </c>
      <c r="F579" s="37">
        <f t="shared" ca="1" si="18"/>
        <v>9</v>
      </c>
      <c r="G579" s="38" t="s">
        <v>96</v>
      </c>
      <c r="H579" s="39">
        <v>45110</v>
      </c>
      <c r="I579" s="39" t="str">
        <f t="shared" ref="I579:I642" si="19">IF(J579&gt;=4,2000,"")</f>
        <v/>
      </c>
      <c r="J579" s="40">
        <v>2</v>
      </c>
    </row>
    <row r="580" spans="1:10" x14ac:dyDescent="0.3">
      <c r="A580" s="33" t="s">
        <v>673</v>
      </c>
      <c r="B580" s="35" t="s">
        <v>82</v>
      </c>
      <c r="C580" s="33" t="s">
        <v>659</v>
      </c>
      <c r="D580" s="33" t="s">
        <v>64</v>
      </c>
      <c r="E580" s="41">
        <v>39141</v>
      </c>
      <c r="F580" s="37">
        <f t="shared" ca="1" si="18"/>
        <v>9</v>
      </c>
      <c r="G580" s="38" t="s">
        <v>96</v>
      </c>
      <c r="H580" s="39">
        <v>66824</v>
      </c>
      <c r="I580" s="39" t="str">
        <f t="shared" si="19"/>
        <v/>
      </c>
      <c r="J580" s="40">
        <v>2</v>
      </c>
    </row>
    <row r="581" spans="1:10" x14ac:dyDescent="0.3">
      <c r="A581" s="33" t="s">
        <v>674</v>
      </c>
      <c r="B581" s="35" t="s">
        <v>82</v>
      </c>
      <c r="C581" s="33" t="s">
        <v>659</v>
      </c>
      <c r="D581" s="33" t="s">
        <v>64</v>
      </c>
      <c r="E581" s="41">
        <v>39137</v>
      </c>
      <c r="F581" s="37">
        <f t="shared" ca="1" si="18"/>
        <v>9</v>
      </c>
      <c r="G581" s="38" t="s">
        <v>65</v>
      </c>
      <c r="H581" s="39">
        <v>39000</v>
      </c>
      <c r="I581" s="39">
        <f t="shared" si="19"/>
        <v>2000</v>
      </c>
      <c r="J581" s="40">
        <v>5</v>
      </c>
    </row>
    <row r="582" spans="1:10" x14ac:dyDescent="0.3">
      <c r="A582" s="33" t="s">
        <v>675</v>
      </c>
      <c r="B582" s="35" t="s">
        <v>92</v>
      </c>
      <c r="C582" s="33" t="s">
        <v>659</v>
      </c>
      <c r="D582" s="33" t="s">
        <v>67</v>
      </c>
      <c r="E582" s="41">
        <v>35842</v>
      </c>
      <c r="F582" s="37">
        <f t="shared" ca="1" si="18"/>
        <v>18</v>
      </c>
      <c r="G582" s="38" t="s">
        <v>75</v>
      </c>
      <c r="H582" s="39">
        <v>39530</v>
      </c>
      <c r="I582" s="39">
        <f t="shared" si="19"/>
        <v>2000</v>
      </c>
      <c r="J582" s="40">
        <v>5</v>
      </c>
    </row>
    <row r="583" spans="1:10" x14ac:dyDescent="0.3">
      <c r="A583" s="33" t="s">
        <v>676</v>
      </c>
      <c r="B583" s="35" t="s">
        <v>82</v>
      </c>
      <c r="C583" s="33" t="s">
        <v>659</v>
      </c>
      <c r="D583" s="33" t="s">
        <v>67</v>
      </c>
      <c r="E583" s="41">
        <v>36196</v>
      </c>
      <c r="F583" s="37">
        <f t="shared" ca="1" si="18"/>
        <v>17</v>
      </c>
      <c r="G583" s="38" t="s">
        <v>65</v>
      </c>
      <c r="H583" s="39">
        <v>34980</v>
      </c>
      <c r="I583" s="39" t="str">
        <f t="shared" si="19"/>
        <v/>
      </c>
      <c r="J583" s="40">
        <v>2</v>
      </c>
    </row>
    <row r="584" spans="1:10" x14ac:dyDescent="0.3">
      <c r="A584" s="33" t="s">
        <v>677</v>
      </c>
      <c r="B584" s="35" t="s">
        <v>77</v>
      </c>
      <c r="C584" s="33" t="s">
        <v>659</v>
      </c>
      <c r="D584" s="33" t="s">
        <v>79</v>
      </c>
      <c r="E584" s="41">
        <v>36214</v>
      </c>
      <c r="F584" s="37">
        <f t="shared" ca="1" si="18"/>
        <v>17</v>
      </c>
      <c r="G584" s="38"/>
      <c r="H584" s="39">
        <v>53310</v>
      </c>
      <c r="I584" s="39">
        <f t="shared" si="19"/>
        <v>2000</v>
      </c>
      <c r="J584" s="40">
        <v>5</v>
      </c>
    </row>
    <row r="585" spans="1:10" x14ac:dyDescent="0.3">
      <c r="A585" s="33" t="s">
        <v>678</v>
      </c>
      <c r="B585" s="35" t="s">
        <v>74</v>
      </c>
      <c r="C585" s="33" t="s">
        <v>659</v>
      </c>
      <c r="D585" s="33" t="s">
        <v>72</v>
      </c>
      <c r="E585" s="41">
        <v>36557</v>
      </c>
      <c r="F585" s="37">
        <f t="shared" ca="1" si="18"/>
        <v>16</v>
      </c>
      <c r="G585" s="38"/>
      <c r="H585" s="39">
        <v>15552</v>
      </c>
      <c r="I585" s="39">
        <f t="shared" si="19"/>
        <v>2000</v>
      </c>
      <c r="J585" s="40">
        <v>4</v>
      </c>
    </row>
    <row r="586" spans="1:10" x14ac:dyDescent="0.3">
      <c r="A586" s="33" t="s">
        <v>679</v>
      </c>
      <c r="B586" s="35" t="s">
        <v>71</v>
      </c>
      <c r="C586" s="33" t="s">
        <v>659</v>
      </c>
      <c r="D586" s="33" t="s">
        <v>79</v>
      </c>
      <c r="E586" s="41">
        <v>38027</v>
      </c>
      <c r="F586" s="37">
        <f t="shared" ca="1" si="18"/>
        <v>12</v>
      </c>
      <c r="G586" s="38"/>
      <c r="H586" s="39">
        <v>64590</v>
      </c>
      <c r="I586" s="39" t="str">
        <f t="shared" si="19"/>
        <v/>
      </c>
      <c r="J586" s="40">
        <v>1</v>
      </c>
    </row>
    <row r="587" spans="1:10" x14ac:dyDescent="0.3">
      <c r="A587" s="33" t="s">
        <v>680</v>
      </c>
      <c r="B587" s="35" t="s">
        <v>77</v>
      </c>
      <c r="C587" s="33" t="s">
        <v>659</v>
      </c>
      <c r="D587" s="33" t="s">
        <v>64</v>
      </c>
      <c r="E587" s="41">
        <v>40581</v>
      </c>
      <c r="F587" s="37">
        <f t="shared" ca="1" si="18"/>
        <v>5</v>
      </c>
      <c r="G587" s="38" t="s">
        <v>75</v>
      </c>
      <c r="H587" s="39">
        <v>80260</v>
      </c>
      <c r="I587" s="39" t="str">
        <f t="shared" si="19"/>
        <v/>
      </c>
      <c r="J587" s="40">
        <v>3</v>
      </c>
    </row>
    <row r="588" spans="1:10" x14ac:dyDescent="0.3">
      <c r="A588" s="33" t="s">
        <v>681</v>
      </c>
      <c r="B588" s="35" t="s">
        <v>77</v>
      </c>
      <c r="C588" s="33" t="s">
        <v>659</v>
      </c>
      <c r="D588" s="33" t="s">
        <v>64</v>
      </c>
      <c r="E588" s="41">
        <v>40990</v>
      </c>
      <c r="F588" s="37">
        <f t="shared" ca="1" si="18"/>
        <v>4</v>
      </c>
      <c r="G588" s="38" t="s">
        <v>65</v>
      </c>
      <c r="H588" s="39">
        <v>65571</v>
      </c>
      <c r="I588" s="39" t="str">
        <f t="shared" si="19"/>
        <v/>
      </c>
      <c r="J588" s="40">
        <v>3</v>
      </c>
    </row>
    <row r="589" spans="1:10" x14ac:dyDescent="0.3">
      <c r="A589" s="33" t="s">
        <v>682</v>
      </c>
      <c r="B589" s="35" t="s">
        <v>77</v>
      </c>
      <c r="C589" s="33" t="s">
        <v>659</v>
      </c>
      <c r="D589" s="33" t="s">
        <v>64</v>
      </c>
      <c r="E589" s="41">
        <v>38784</v>
      </c>
      <c r="F589" s="37">
        <f t="shared" ca="1" si="18"/>
        <v>10</v>
      </c>
      <c r="G589" s="38" t="s">
        <v>65</v>
      </c>
      <c r="H589" s="39">
        <v>78710</v>
      </c>
      <c r="I589" s="39">
        <f t="shared" si="19"/>
        <v>2000</v>
      </c>
      <c r="J589" s="40">
        <v>4</v>
      </c>
    </row>
    <row r="590" spans="1:10" x14ac:dyDescent="0.3">
      <c r="A590" s="33" t="s">
        <v>683</v>
      </c>
      <c r="B590" s="35" t="s">
        <v>82</v>
      </c>
      <c r="C590" s="33" t="s">
        <v>659</v>
      </c>
      <c r="D590" s="33" t="s">
        <v>72</v>
      </c>
      <c r="E590" s="41">
        <v>35861</v>
      </c>
      <c r="F590" s="37">
        <f t="shared" ca="1" si="18"/>
        <v>18</v>
      </c>
      <c r="G590" s="38"/>
      <c r="H590" s="39">
        <v>12836</v>
      </c>
      <c r="I590" s="39">
        <f t="shared" si="19"/>
        <v>2000</v>
      </c>
      <c r="J590" s="40">
        <v>5</v>
      </c>
    </row>
    <row r="591" spans="1:10" x14ac:dyDescent="0.3">
      <c r="A591" s="33" t="s">
        <v>684</v>
      </c>
      <c r="B591" s="35" t="s">
        <v>62</v>
      </c>
      <c r="C591" s="33" t="s">
        <v>659</v>
      </c>
      <c r="D591" s="33" t="s">
        <v>72</v>
      </c>
      <c r="E591" s="41">
        <v>35869</v>
      </c>
      <c r="F591" s="37">
        <f t="shared" ca="1" si="18"/>
        <v>18</v>
      </c>
      <c r="G591" s="38"/>
      <c r="H591" s="39">
        <v>17912</v>
      </c>
      <c r="I591" s="39">
        <f t="shared" si="19"/>
        <v>2000</v>
      </c>
      <c r="J591" s="40">
        <v>5</v>
      </c>
    </row>
    <row r="592" spans="1:10" x14ac:dyDescent="0.3">
      <c r="A592" s="33" t="s">
        <v>685</v>
      </c>
      <c r="B592" s="35" t="s">
        <v>77</v>
      </c>
      <c r="C592" s="33" t="s">
        <v>659</v>
      </c>
      <c r="D592" s="33" t="s">
        <v>64</v>
      </c>
      <c r="E592" s="41">
        <v>36245</v>
      </c>
      <c r="F592" s="37">
        <f t="shared" ca="1" si="18"/>
        <v>17</v>
      </c>
      <c r="G592" s="38" t="s">
        <v>65</v>
      </c>
      <c r="H592" s="39">
        <v>58410</v>
      </c>
      <c r="I592" s="39">
        <f t="shared" si="19"/>
        <v>2000</v>
      </c>
      <c r="J592" s="40">
        <v>5</v>
      </c>
    </row>
    <row r="593" spans="1:10" x14ac:dyDescent="0.3">
      <c r="A593" s="33" t="s">
        <v>686</v>
      </c>
      <c r="B593" s="35" t="s">
        <v>77</v>
      </c>
      <c r="C593" s="33" t="s">
        <v>659</v>
      </c>
      <c r="D593" s="33" t="s">
        <v>79</v>
      </c>
      <c r="E593" s="41">
        <v>38793</v>
      </c>
      <c r="F593" s="37">
        <f t="shared" ca="1" si="18"/>
        <v>10</v>
      </c>
      <c r="G593" s="38"/>
      <c r="H593" s="39">
        <v>85930</v>
      </c>
      <c r="I593" s="39" t="str">
        <f t="shared" si="19"/>
        <v/>
      </c>
      <c r="J593" s="40">
        <v>2</v>
      </c>
    </row>
    <row r="594" spans="1:10" x14ac:dyDescent="0.3">
      <c r="A594" s="33" t="s">
        <v>687</v>
      </c>
      <c r="B594" s="35" t="s">
        <v>62</v>
      </c>
      <c r="C594" s="33" t="s">
        <v>659</v>
      </c>
      <c r="D594" s="33" t="s">
        <v>64</v>
      </c>
      <c r="E594" s="41">
        <v>39153</v>
      </c>
      <c r="F594" s="37">
        <f t="shared" ca="1" si="18"/>
        <v>9</v>
      </c>
      <c r="G594" s="38" t="s">
        <v>96</v>
      </c>
      <c r="H594" s="39">
        <v>43600</v>
      </c>
      <c r="I594" s="39">
        <f t="shared" si="19"/>
        <v>2000</v>
      </c>
      <c r="J594" s="40">
        <v>5</v>
      </c>
    </row>
    <row r="595" spans="1:10" x14ac:dyDescent="0.3">
      <c r="A595" s="33" t="s">
        <v>688</v>
      </c>
      <c r="B595" s="35" t="s">
        <v>77</v>
      </c>
      <c r="C595" s="33" t="s">
        <v>659</v>
      </c>
      <c r="D595" s="33" t="s">
        <v>64</v>
      </c>
      <c r="E595" s="41">
        <v>41016</v>
      </c>
      <c r="F595" s="37">
        <f t="shared" ca="1" si="18"/>
        <v>4</v>
      </c>
      <c r="G595" s="38" t="s">
        <v>65</v>
      </c>
      <c r="H595" s="39">
        <v>68470</v>
      </c>
      <c r="I595" s="39">
        <f t="shared" si="19"/>
        <v>2000</v>
      </c>
      <c r="J595" s="40">
        <v>4</v>
      </c>
    </row>
    <row r="596" spans="1:10" x14ac:dyDescent="0.3">
      <c r="A596" s="33" t="s">
        <v>689</v>
      </c>
      <c r="B596" s="35" t="s">
        <v>77</v>
      </c>
      <c r="C596" s="33" t="s">
        <v>659</v>
      </c>
      <c r="D596" s="33" t="s">
        <v>64</v>
      </c>
      <c r="E596" s="41">
        <v>39183</v>
      </c>
      <c r="F596" s="37">
        <f t="shared" ca="1" si="18"/>
        <v>9</v>
      </c>
      <c r="G596" s="38" t="s">
        <v>68</v>
      </c>
      <c r="H596" s="39">
        <v>82700</v>
      </c>
      <c r="I596" s="39" t="str">
        <f t="shared" si="19"/>
        <v/>
      </c>
      <c r="J596" s="40">
        <v>3</v>
      </c>
    </row>
    <row r="597" spans="1:10" x14ac:dyDescent="0.3">
      <c r="A597" s="33" t="s">
        <v>690</v>
      </c>
      <c r="B597" s="35" t="s">
        <v>77</v>
      </c>
      <c r="C597" s="33" t="s">
        <v>659</v>
      </c>
      <c r="D597" s="33" t="s">
        <v>64</v>
      </c>
      <c r="E597" s="41">
        <v>35896</v>
      </c>
      <c r="F597" s="37">
        <f t="shared" ca="1" si="18"/>
        <v>18</v>
      </c>
      <c r="G597" s="38" t="s">
        <v>96</v>
      </c>
      <c r="H597" s="39">
        <v>70280</v>
      </c>
      <c r="I597" s="39" t="str">
        <f t="shared" si="19"/>
        <v/>
      </c>
      <c r="J597" s="40">
        <v>3</v>
      </c>
    </row>
    <row r="598" spans="1:10" x14ac:dyDescent="0.3">
      <c r="A598" s="33" t="s">
        <v>691</v>
      </c>
      <c r="B598" s="35" t="s">
        <v>82</v>
      </c>
      <c r="C598" s="33" t="s">
        <v>659</v>
      </c>
      <c r="D598" s="33" t="s">
        <v>79</v>
      </c>
      <c r="E598" s="41">
        <v>36642</v>
      </c>
      <c r="F598" s="37">
        <f t="shared" ca="1" si="18"/>
        <v>16</v>
      </c>
      <c r="G598" s="38"/>
      <c r="H598" s="39">
        <v>77760</v>
      </c>
      <c r="I598" s="39" t="str">
        <f t="shared" si="19"/>
        <v/>
      </c>
      <c r="J598" s="40">
        <v>3</v>
      </c>
    </row>
    <row r="599" spans="1:10" x14ac:dyDescent="0.3">
      <c r="A599" s="33" t="s">
        <v>692</v>
      </c>
      <c r="B599" s="35" t="s">
        <v>77</v>
      </c>
      <c r="C599" s="33" t="s">
        <v>659</v>
      </c>
      <c r="D599" s="33" t="s">
        <v>64</v>
      </c>
      <c r="E599" s="41">
        <v>38856</v>
      </c>
      <c r="F599" s="37">
        <f t="shared" ca="1" si="18"/>
        <v>10</v>
      </c>
      <c r="G599" s="38" t="s">
        <v>96</v>
      </c>
      <c r="H599" s="39">
        <v>37770</v>
      </c>
      <c r="I599" s="39">
        <f t="shared" si="19"/>
        <v>2000</v>
      </c>
      <c r="J599" s="40">
        <v>5</v>
      </c>
    </row>
    <row r="600" spans="1:10" x14ac:dyDescent="0.3">
      <c r="A600" s="33" t="s">
        <v>693</v>
      </c>
      <c r="B600" s="35" t="s">
        <v>62</v>
      </c>
      <c r="C600" s="33" t="s">
        <v>659</v>
      </c>
      <c r="D600" s="33" t="s">
        <v>64</v>
      </c>
      <c r="E600" s="41">
        <v>36290</v>
      </c>
      <c r="F600" s="37">
        <f t="shared" ca="1" si="18"/>
        <v>17</v>
      </c>
      <c r="G600" s="38" t="s">
        <v>96</v>
      </c>
      <c r="H600" s="39">
        <v>39000</v>
      </c>
      <c r="I600" s="39" t="str">
        <f t="shared" si="19"/>
        <v/>
      </c>
      <c r="J600" s="40">
        <v>3</v>
      </c>
    </row>
    <row r="601" spans="1:10" x14ac:dyDescent="0.3">
      <c r="A601" s="33" t="s">
        <v>694</v>
      </c>
      <c r="B601" s="35" t="s">
        <v>77</v>
      </c>
      <c r="C601" s="33" t="s">
        <v>659</v>
      </c>
      <c r="D601" s="33" t="s">
        <v>64</v>
      </c>
      <c r="E601" s="41">
        <v>36312</v>
      </c>
      <c r="F601" s="37">
        <f t="shared" ca="1" si="18"/>
        <v>17</v>
      </c>
      <c r="G601" s="38" t="s">
        <v>65</v>
      </c>
      <c r="H601" s="39">
        <v>69200</v>
      </c>
      <c r="I601" s="39">
        <f t="shared" si="19"/>
        <v>2000</v>
      </c>
      <c r="J601" s="40">
        <v>4</v>
      </c>
    </row>
    <row r="602" spans="1:10" x14ac:dyDescent="0.3">
      <c r="A602" s="33" t="s">
        <v>695</v>
      </c>
      <c r="B602" s="35" t="s">
        <v>62</v>
      </c>
      <c r="C602" s="33" t="s">
        <v>659</v>
      </c>
      <c r="D602" s="33" t="s">
        <v>67</v>
      </c>
      <c r="E602" s="41">
        <v>37775</v>
      </c>
      <c r="F602" s="37">
        <f t="shared" ca="1" si="18"/>
        <v>13</v>
      </c>
      <c r="G602" s="38" t="s">
        <v>68</v>
      </c>
      <c r="H602" s="39">
        <v>28525</v>
      </c>
      <c r="I602" s="39">
        <f t="shared" si="19"/>
        <v>2000</v>
      </c>
      <c r="J602" s="40">
        <v>4</v>
      </c>
    </row>
    <row r="603" spans="1:10" x14ac:dyDescent="0.3">
      <c r="A603" s="33" t="s">
        <v>696</v>
      </c>
      <c r="B603" s="35" t="s">
        <v>92</v>
      </c>
      <c r="C603" s="33" t="s">
        <v>659</v>
      </c>
      <c r="D603" s="33" t="s">
        <v>64</v>
      </c>
      <c r="E603" s="41">
        <v>37793</v>
      </c>
      <c r="F603" s="37">
        <f t="shared" ca="1" si="18"/>
        <v>13</v>
      </c>
      <c r="G603" s="38" t="s">
        <v>65</v>
      </c>
      <c r="H603" s="39">
        <v>29210</v>
      </c>
      <c r="I603" s="39">
        <f t="shared" si="19"/>
        <v>2000</v>
      </c>
      <c r="J603" s="40">
        <v>5</v>
      </c>
    </row>
    <row r="604" spans="1:10" x14ac:dyDescent="0.3">
      <c r="A604" s="33" t="s">
        <v>697</v>
      </c>
      <c r="B604" s="35" t="s">
        <v>82</v>
      </c>
      <c r="C604" s="33" t="s">
        <v>659</v>
      </c>
      <c r="D604" s="33" t="s">
        <v>79</v>
      </c>
      <c r="E604" s="41">
        <v>40350</v>
      </c>
      <c r="F604" s="37">
        <f t="shared" ca="1" si="18"/>
        <v>6</v>
      </c>
      <c r="G604" s="38"/>
      <c r="H604" s="39">
        <v>21580</v>
      </c>
      <c r="I604" s="39" t="str">
        <f t="shared" si="19"/>
        <v/>
      </c>
      <c r="J604" s="40">
        <v>3</v>
      </c>
    </row>
    <row r="605" spans="1:10" x14ac:dyDescent="0.3">
      <c r="A605" s="33" t="s">
        <v>698</v>
      </c>
      <c r="B605" s="35" t="s">
        <v>82</v>
      </c>
      <c r="C605" s="33" t="s">
        <v>659</v>
      </c>
      <c r="D605" s="33" t="s">
        <v>79</v>
      </c>
      <c r="E605" s="41">
        <v>40726</v>
      </c>
      <c r="F605" s="37">
        <f t="shared" ca="1" si="18"/>
        <v>5</v>
      </c>
      <c r="G605" s="38"/>
      <c r="H605" s="39">
        <v>46650</v>
      </c>
      <c r="I605" s="39" t="str">
        <f t="shared" si="19"/>
        <v/>
      </c>
      <c r="J605" s="40">
        <v>2</v>
      </c>
    </row>
    <row r="606" spans="1:10" x14ac:dyDescent="0.3">
      <c r="A606" s="33" t="s">
        <v>699</v>
      </c>
      <c r="B606" s="35" t="s">
        <v>77</v>
      </c>
      <c r="C606" s="33" t="s">
        <v>659</v>
      </c>
      <c r="D606" s="33" t="s">
        <v>64</v>
      </c>
      <c r="E606" s="41">
        <v>39273</v>
      </c>
      <c r="F606" s="37">
        <f t="shared" ca="1" si="18"/>
        <v>9</v>
      </c>
      <c r="G606" s="38" t="s">
        <v>65</v>
      </c>
      <c r="H606" s="39">
        <v>54200</v>
      </c>
      <c r="I606" s="39">
        <f t="shared" si="19"/>
        <v>2000</v>
      </c>
      <c r="J606" s="40">
        <v>4</v>
      </c>
    </row>
    <row r="607" spans="1:10" x14ac:dyDescent="0.3">
      <c r="A607" s="33" t="s">
        <v>700</v>
      </c>
      <c r="B607" s="35" t="s">
        <v>82</v>
      </c>
      <c r="C607" s="33" t="s">
        <v>659</v>
      </c>
      <c r="D607" s="33" t="s">
        <v>72</v>
      </c>
      <c r="E607" s="41">
        <v>39293</v>
      </c>
      <c r="F607" s="37">
        <f t="shared" ca="1" si="18"/>
        <v>9</v>
      </c>
      <c r="G607" s="38"/>
      <c r="H607" s="39">
        <v>26484</v>
      </c>
      <c r="I607" s="39">
        <f t="shared" si="19"/>
        <v>2000</v>
      </c>
      <c r="J607" s="40">
        <v>5</v>
      </c>
    </row>
    <row r="608" spans="1:10" x14ac:dyDescent="0.3">
      <c r="A608" s="33" t="s">
        <v>701</v>
      </c>
      <c r="B608" s="35" t="s">
        <v>62</v>
      </c>
      <c r="C608" s="33" t="s">
        <v>659</v>
      </c>
      <c r="D608" s="33" t="s">
        <v>64</v>
      </c>
      <c r="E608" s="41">
        <v>36360</v>
      </c>
      <c r="F608" s="37">
        <f t="shared" ca="1" si="18"/>
        <v>17</v>
      </c>
      <c r="G608" s="38" t="s">
        <v>96</v>
      </c>
      <c r="H608" s="39">
        <v>67020</v>
      </c>
      <c r="I608" s="39" t="str">
        <f t="shared" si="19"/>
        <v/>
      </c>
      <c r="J608" s="40">
        <v>1</v>
      </c>
    </row>
    <row r="609" spans="1:10" x14ac:dyDescent="0.3">
      <c r="A609" s="33" t="s">
        <v>702</v>
      </c>
      <c r="B609" s="35" t="s">
        <v>71</v>
      </c>
      <c r="C609" s="33" t="s">
        <v>659</v>
      </c>
      <c r="D609" s="33" t="s">
        <v>79</v>
      </c>
      <c r="E609" s="41">
        <v>37082</v>
      </c>
      <c r="F609" s="37">
        <f t="shared" ca="1" si="18"/>
        <v>15</v>
      </c>
      <c r="G609" s="38"/>
      <c r="H609" s="39">
        <v>46780</v>
      </c>
      <c r="I609" s="39" t="str">
        <f t="shared" si="19"/>
        <v/>
      </c>
      <c r="J609" s="40">
        <v>2</v>
      </c>
    </row>
    <row r="610" spans="1:10" x14ac:dyDescent="0.3">
      <c r="A610" s="33" t="s">
        <v>703</v>
      </c>
      <c r="B610" s="35" t="s">
        <v>92</v>
      </c>
      <c r="C610" s="33" t="s">
        <v>659</v>
      </c>
      <c r="D610" s="33" t="s">
        <v>67</v>
      </c>
      <c r="E610" s="41">
        <v>37815</v>
      </c>
      <c r="F610" s="37">
        <f t="shared" ca="1" si="18"/>
        <v>13</v>
      </c>
      <c r="G610" s="38" t="s">
        <v>65</v>
      </c>
      <c r="H610" s="39">
        <v>48740</v>
      </c>
      <c r="I610" s="39" t="str">
        <f t="shared" si="19"/>
        <v/>
      </c>
      <c r="J610" s="40">
        <v>1</v>
      </c>
    </row>
    <row r="611" spans="1:10" x14ac:dyDescent="0.3">
      <c r="A611" s="33" t="s">
        <v>704</v>
      </c>
      <c r="B611" s="35" t="s">
        <v>77</v>
      </c>
      <c r="C611" s="33" t="s">
        <v>659</v>
      </c>
      <c r="D611" s="33" t="s">
        <v>64</v>
      </c>
      <c r="E611" s="41">
        <v>38902</v>
      </c>
      <c r="F611" s="37">
        <f t="shared" ca="1" si="18"/>
        <v>10</v>
      </c>
      <c r="G611" s="38" t="s">
        <v>65</v>
      </c>
      <c r="H611" s="39">
        <v>73560</v>
      </c>
      <c r="I611" s="39" t="str">
        <f t="shared" si="19"/>
        <v/>
      </c>
      <c r="J611" s="40">
        <v>3</v>
      </c>
    </row>
    <row r="612" spans="1:10" x14ac:dyDescent="0.3">
      <c r="A612" s="33" t="s">
        <v>705</v>
      </c>
      <c r="B612" s="35" t="s">
        <v>71</v>
      </c>
      <c r="C612" s="33" t="s">
        <v>659</v>
      </c>
      <c r="D612" s="33" t="s">
        <v>64</v>
      </c>
      <c r="E612" s="41">
        <v>40759</v>
      </c>
      <c r="F612" s="37">
        <f t="shared" ca="1" si="18"/>
        <v>5</v>
      </c>
      <c r="G612" s="38" t="s">
        <v>65</v>
      </c>
      <c r="H612" s="39">
        <v>67920</v>
      </c>
      <c r="I612" s="39">
        <f t="shared" si="19"/>
        <v>2000</v>
      </c>
      <c r="J612" s="40">
        <v>4</v>
      </c>
    </row>
    <row r="613" spans="1:10" x14ac:dyDescent="0.3">
      <c r="A613" s="33" t="s">
        <v>706</v>
      </c>
      <c r="B613" s="35" t="s">
        <v>82</v>
      </c>
      <c r="C613" s="33" t="s">
        <v>659</v>
      </c>
      <c r="D613" s="33" t="s">
        <v>64</v>
      </c>
      <c r="E613" s="41">
        <v>36012</v>
      </c>
      <c r="F613" s="37">
        <f t="shared" ca="1" si="18"/>
        <v>18</v>
      </c>
      <c r="G613" s="38" t="s">
        <v>68</v>
      </c>
      <c r="H613" s="39">
        <v>78950</v>
      </c>
      <c r="I613" s="39" t="str">
        <f t="shared" si="19"/>
        <v/>
      </c>
      <c r="J613" s="40">
        <v>1</v>
      </c>
    </row>
    <row r="614" spans="1:10" x14ac:dyDescent="0.3">
      <c r="A614" s="33" t="s">
        <v>707</v>
      </c>
      <c r="B614" s="35" t="s">
        <v>82</v>
      </c>
      <c r="C614" s="33" t="s">
        <v>659</v>
      </c>
      <c r="D614" s="33" t="s">
        <v>64</v>
      </c>
      <c r="E614" s="41">
        <v>41157</v>
      </c>
      <c r="F614" s="37">
        <f t="shared" ca="1" si="18"/>
        <v>4</v>
      </c>
      <c r="G614" s="38" t="s">
        <v>86</v>
      </c>
      <c r="H614" s="39">
        <v>86240</v>
      </c>
      <c r="I614" s="39" t="str">
        <f t="shared" si="19"/>
        <v/>
      </c>
      <c r="J614" s="40">
        <v>1</v>
      </c>
    </row>
    <row r="615" spans="1:10" x14ac:dyDescent="0.3">
      <c r="A615" s="33" t="s">
        <v>708</v>
      </c>
      <c r="B615" s="35" t="s">
        <v>82</v>
      </c>
      <c r="C615" s="33" t="s">
        <v>659</v>
      </c>
      <c r="D615" s="33" t="s">
        <v>67</v>
      </c>
      <c r="E615" s="41">
        <v>38975</v>
      </c>
      <c r="F615" s="37">
        <f t="shared" ca="1" si="18"/>
        <v>10</v>
      </c>
      <c r="G615" s="38" t="s">
        <v>96</v>
      </c>
      <c r="H615" s="39">
        <v>42740</v>
      </c>
      <c r="I615" s="39" t="str">
        <f t="shared" si="19"/>
        <v/>
      </c>
      <c r="J615" s="40">
        <v>2</v>
      </c>
    </row>
    <row r="616" spans="1:10" x14ac:dyDescent="0.3">
      <c r="A616" s="33" t="s">
        <v>709</v>
      </c>
      <c r="B616" s="35" t="s">
        <v>82</v>
      </c>
      <c r="C616" s="33" t="s">
        <v>659</v>
      </c>
      <c r="D616" s="33" t="s">
        <v>79</v>
      </c>
      <c r="E616" s="41">
        <v>36406</v>
      </c>
      <c r="F616" s="37">
        <f t="shared" ca="1" si="18"/>
        <v>17</v>
      </c>
      <c r="G616" s="38"/>
      <c r="H616" s="39">
        <v>60800</v>
      </c>
      <c r="I616" s="39">
        <f t="shared" si="19"/>
        <v>2000</v>
      </c>
      <c r="J616" s="40">
        <v>4</v>
      </c>
    </row>
    <row r="617" spans="1:10" x14ac:dyDescent="0.3">
      <c r="A617" s="33" t="s">
        <v>710</v>
      </c>
      <c r="B617" s="35" t="s">
        <v>77</v>
      </c>
      <c r="C617" s="33" t="s">
        <v>659</v>
      </c>
      <c r="D617" s="33" t="s">
        <v>64</v>
      </c>
      <c r="E617" s="41">
        <v>36407</v>
      </c>
      <c r="F617" s="37">
        <f t="shared" ca="1" si="18"/>
        <v>17</v>
      </c>
      <c r="G617" s="38" t="s">
        <v>68</v>
      </c>
      <c r="H617" s="39">
        <v>45880</v>
      </c>
      <c r="I617" s="39">
        <f t="shared" si="19"/>
        <v>2000</v>
      </c>
      <c r="J617" s="40">
        <v>5</v>
      </c>
    </row>
    <row r="618" spans="1:10" x14ac:dyDescent="0.3">
      <c r="A618" s="33" t="s">
        <v>711</v>
      </c>
      <c r="B618" s="35" t="s">
        <v>77</v>
      </c>
      <c r="C618" s="33" t="s">
        <v>659</v>
      </c>
      <c r="D618" s="33" t="s">
        <v>67</v>
      </c>
      <c r="E618" s="41">
        <v>36423</v>
      </c>
      <c r="F618" s="37">
        <f t="shared" ca="1" si="18"/>
        <v>17</v>
      </c>
      <c r="G618" s="38" t="s">
        <v>86</v>
      </c>
      <c r="H618" s="39">
        <v>47350</v>
      </c>
      <c r="I618" s="39" t="str">
        <f t="shared" si="19"/>
        <v/>
      </c>
      <c r="J618" s="40">
        <v>1</v>
      </c>
    </row>
    <row r="619" spans="1:10" x14ac:dyDescent="0.3">
      <c r="A619" s="33" t="s">
        <v>712</v>
      </c>
      <c r="B619" s="35" t="s">
        <v>62</v>
      </c>
      <c r="C619" s="33" t="s">
        <v>659</v>
      </c>
      <c r="D619" s="33" t="s">
        <v>64</v>
      </c>
      <c r="E619" s="41">
        <v>38237</v>
      </c>
      <c r="F619" s="37">
        <f t="shared" ca="1" si="18"/>
        <v>12</v>
      </c>
      <c r="G619" s="38" t="s">
        <v>96</v>
      </c>
      <c r="H619" s="39">
        <v>31910</v>
      </c>
      <c r="I619" s="39">
        <f t="shared" si="19"/>
        <v>2000</v>
      </c>
      <c r="J619" s="40">
        <v>5</v>
      </c>
    </row>
    <row r="620" spans="1:10" x14ac:dyDescent="0.3">
      <c r="A620" s="33" t="s">
        <v>713</v>
      </c>
      <c r="B620" s="35" t="s">
        <v>77</v>
      </c>
      <c r="C620" s="33" t="s">
        <v>659</v>
      </c>
      <c r="D620" s="33" t="s">
        <v>79</v>
      </c>
      <c r="E620" s="41">
        <v>39720</v>
      </c>
      <c r="F620" s="37">
        <f t="shared" ca="1" si="18"/>
        <v>8</v>
      </c>
      <c r="G620" s="38"/>
      <c r="H620" s="39">
        <v>43320</v>
      </c>
      <c r="I620" s="39">
        <f t="shared" si="19"/>
        <v>2000</v>
      </c>
      <c r="J620" s="40">
        <v>5</v>
      </c>
    </row>
    <row r="621" spans="1:10" x14ac:dyDescent="0.3">
      <c r="A621" s="33" t="s">
        <v>714</v>
      </c>
      <c r="B621" s="35" t="s">
        <v>92</v>
      </c>
      <c r="C621" s="33" t="s">
        <v>659</v>
      </c>
      <c r="D621" s="33" t="s">
        <v>64</v>
      </c>
      <c r="E621" s="41">
        <v>40078</v>
      </c>
      <c r="F621" s="37">
        <f t="shared" ca="1" si="18"/>
        <v>7</v>
      </c>
      <c r="G621" s="38" t="s">
        <v>96</v>
      </c>
      <c r="H621" s="39">
        <v>23190</v>
      </c>
      <c r="I621" s="39">
        <f t="shared" si="19"/>
        <v>2000</v>
      </c>
      <c r="J621" s="40">
        <v>5</v>
      </c>
    </row>
    <row r="622" spans="1:10" x14ac:dyDescent="0.3">
      <c r="A622" s="33" t="s">
        <v>715</v>
      </c>
      <c r="B622" s="35" t="s">
        <v>74</v>
      </c>
      <c r="C622" s="33" t="s">
        <v>659</v>
      </c>
      <c r="D622" s="33" t="s">
        <v>67</v>
      </c>
      <c r="E622" s="41">
        <v>41195</v>
      </c>
      <c r="F622" s="37">
        <f t="shared" ca="1" si="18"/>
        <v>4</v>
      </c>
      <c r="G622" s="38" t="s">
        <v>96</v>
      </c>
      <c r="H622" s="39">
        <v>25885</v>
      </c>
      <c r="I622" s="39">
        <f t="shared" si="19"/>
        <v>2000</v>
      </c>
      <c r="J622" s="40">
        <v>5</v>
      </c>
    </row>
    <row r="623" spans="1:10" x14ac:dyDescent="0.3">
      <c r="A623" s="33" t="s">
        <v>716</v>
      </c>
      <c r="B623" s="35" t="s">
        <v>82</v>
      </c>
      <c r="C623" s="33" t="s">
        <v>659</v>
      </c>
      <c r="D623" s="33" t="s">
        <v>64</v>
      </c>
      <c r="E623" s="41">
        <v>40469</v>
      </c>
      <c r="F623" s="37">
        <f t="shared" ca="1" si="18"/>
        <v>6</v>
      </c>
      <c r="G623" s="38" t="s">
        <v>68</v>
      </c>
      <c r="H623" s="39">
        <v>63030</v>
      </c>
      <c r="I623" s="39" t="str">
        <f t="shared" si="19"/>
        <v/>
      </c>
      <c r="J623" s="40">
        <v>1</v>
      </c>
    </row>
    <row r="624" spans="1:10" x14ac:dyDescent="0.3">
      <c r="A624" s="33" t="s">
        <v>717</v>
      </c>
      <c r="B624" s="35" t="s">
        <v>92</v>
      </c>
      <c r="C624" s="33" t="s">
        <v>659</v>
      </c>
      <c r="D624" s="33" t="s">
        <v>64</v>
      </c>
      <c r="E624" s="41">
        <v>39002</v>
      </c>
      <c r="F624" s="37">
        <f t="shared" ca="1" si="18"/>
        <v>10</v>
      </c>
      <c r="G624" s="38" t="s">
        <v>96</v>
      </c>
      <c r="H624" s="39">
        <v>32120</v>
      </c>
      <c r="I624" s="39" t="str">
        <f t="shared" si="19"/>
        <v/>
      </c>
      <c r="J624" s="40">
        <v>1</v>
      </c>
    </row>
    <row r="625" spans="1:10" x14ac:dyDescent="0.3">
      <c r="A625" s="33" t="s">
        <v>718</v>
      </c>
      <c r="B625" s="35" t="s">
        <v>62</v>
      </c>
      <c r="C625" s="33" t="s">
        <v>659</v>
      </c>
      <c r="D625" s="33" t="s">
        <v>79</v>
      </c>
      <c r="E625" s="41">
        <v>36070</v>
      </c>
      <c r="F625" s="37">
        <f t="shared" ca="1" si="18"/>
        <v>18</v>
      </c>
      <c r="G625" s="38"/>
      <c r="H625" s="39">
        <v>59050</v>
      </c>
      <c r="I625" s="39">
        <f t="shared" si="19"/>
        <v>2000</v>
      </c>
      <c r="J625" s="40">
        <v>4</v>
      </c>
    </row>
    <row r="626" spans="1:10" x14ac:dyDescent="0.3">
      <c r="A626" s="33" t="s">
        <v>719</v>
      </c>
      <c r="B626" s="35" t="s">
        <v>82</v>
      </c>
      <c r="C626" s="33" t="s">
        <v>659</v>
      </c>
      <c r="D626" s="33" t="s">
        <v>64</v>
      </c>
      <c r="E626" s="41">
        <v>36078</v>
      </c>
      <c r="F626" s="37">
        <f t="shared" ca="1" si="18"/>
        <v>18</v>
      </c>
      <c r="G626" s="38" t="s">
        <v>86</v>
      </c>
      <c r="H626" s="39">
        <v>79610</v>
      </c>
      <c r="I626" s="39" t="str">
        <f t="shared" si="19"/>
        <v/>
      </c>
      <c r="J626" s="40">
        <v>2</v>
      </c>
    </row>
    <row r="627" spans="1:10" x14ac:dyDescent="0.3">
      <c r="A627" s="33" t="s">
        <v>720</v>
      </c>
      <c r="B627" s="35" t="s">
        <v>62</v>
      </c>
      <c r="C627" s="33" t="s">
        <v>659</v>
      </c>
      <c r="D627" s="33" t="s">
        <v>64</v>
      </c>
      <c r="E627" s="41">
        <v>36081</v>
      </c>
      <c r="F627" s="37">
        <f t="shared" ca="1" si="18"/>
        <v>18</v>
      </c>
      <c r="G627" s="38" t="s">
        <v>96</v>
      </c>
      <c r="H627" s="39">
        <v>67407</v>
      </c>
      <c r="I627" s="39">
        <f t="shared" si="19"/>
        <v>2000</v>
      </c>
      <c r="J627" s="40">
        <v>5</v>
      </c>
    </row>
    <row r="628" spans="1:10" x14ac:dyDescent="0.3">
      <c r="A628" s="33" t="s">
        <v>721</v>
      </c>
      <c r="B628" s="35" t="s">
        <v>77</v>
      </c>
      <c r="C628" s="33" t="s">
        <v>659</v>
      </c>
      <c r="D628" s="33" t="s">
        <v>64</v>
      </c>
      <c r="E628" s="41">
        <v>39745</v>
      </c>
      <c r="F628" s="37">
        <f t="shared" ca="1" si="18"/>
        <v>8</v>
      </c>
      <c r="G628" s="38" t="s">
        <v>96</v>
      </c>
      <c r="H628" s="39">
        <v>29330</v>
      </c>
      <c r="I628" s="39">
        <f t="shared" si="19"/>
        <v>2000</v>
      </c>
      <c r="J628" s="40">
        <v>5</v>
      </c>
    </row>
    <row r="629" spans="1:10" x14ac:dyDescent="0.3">
      <c r="A629" s="33" t="s">
        <v>722</v>
      </c>
      <c r="B629" s="35" t="s">
        <v>74</v>
      </c>
      <c r="C629" s="33" t="s">
        <v>659</v>
      </c>
      <c r="D629" s="33" t="s">
        <v>64</v>
      </c>
      <c r="E629" s="41">
        <v>40853</v>
      </c>
      <c r="F629" s="37">
        <f t="shared" ca="1" si="18"/>
        <v>4</v>
      </c>
      <c r="G629" s="38" t="s">
        <v>96</v>
      </c>
      <c r="H629" s="39">
        <v>63050</v>
      </c>
      <c r="I629" s="39" t="str">
        <f t="shared" si="19"/>
        <v/>
      </c>
      <c r="J629" s="40">
        <v>3</v>
      </c>
    </row>
    <row r="630" spans="1:10" x14ac:dyDescent="0.3">
      <c r="A630" s="33" t="s">
        <v>723</v>
      </c>
      <c r="B630" s="35" t="s">
        <v>77</v>
      </c>
      <c r="C630" s="33" t="s">
        <v>659</v>
      </c>
      <c r="D630" s="33" t="s">
        <v>79</v>
      </c>
      <c r="E630" s="41">
        <v>41219</v>
      </c>
      <c r="F630" s="37">
        <f t="shared" ca="1" si="18"/>
        <v>3</v>
      </c>
      <c r="G630" s="38"/>
      <c r="H630" s="39">
        <v>55690</v>
      </c>
      <c r="I630" s="39" t="str">
        <f t="shared" si="19"/>
        <v/>
      </c>
      <c r="J630" s="40">
        <v>2</v>
      </c>
    </row>
    <row r="631" spans="1:10" x14ac:dyDescent="0.3">
      <c r="A631" s="33" t="s">
        <v>724</v>
      </c>
      <c r="B631" s="35" t="s">
        <v>82</v>
      </c>
      <c r="C631" s="33" t="s">
        <v>659</v>
      </c>
      <c r="D631" s="33" t="s">
        <v>64</v>
      </c>
      <c r="E631" s="41">
        <v>39398</v>
      </c>
      <c r="F631" s="37">
        <f t="shared" ca="1" si="18"/>
        <v>8</v>
      </c>
      <c r="G631" s="38" t="s">
        <v>75</v>
      </c>
      <c r="H631" s="39">
        <v>48490</v>
      </c>
      <c r="I631" s="39" t="str">
        <f t="shared" si="19"/>
        <v/>
      </c>
      <c r="J631" s="40">
        <v>2</v>
      </c>
    </row>
    <row r="632" spans="1:10" x14ac:dyDescent="0.3">
      <c r="A632" s="33" t="s">
        <v>725</v>
      </c>
      <c r="B632" s="35" t="s">
        <v>82</v>
      </c>
      <c r="C632" s="33" t="s">
        <v>659</v>
      </c>
      <c r="D632" s="33" t="s">
        <v>64</v>
      </c>
      <c r="E632" s="41">
        <v>40486</v>
      </c>
      <c r="F632" s="37">
        <f t="shared" ca="1" si="18"/>
        <v>5</v>
      </c>
      <c r="G632" s="38" t="s">
        <v>96</v>
      </c>
      <c r="H632" s="39">
        <v>66440</v>
      </c>
      <c r="I632" s="39" t="str">
        <f t="shared" si="19"/>
        <v/>
      </c>
      <c r="J632" s="40">
        <v>3</v>
      </c>
    </row>
    <row r="633" spans="1:10" x14ac:dyDescent="0.3">
      <c r="A633" s="33" t="s">
        <v>726</v>
      </c>
      <c r="B633" s="35" t="s">
        <v>77</v>
      </c>
      <c r="C633" s="33" t="s">
        <v>659</v>
      </c>
      <c r="D633" s="33" t="s">
        <v>79</v>
      </c>
      <c r="E633" s="41">
        <v>36479</v>
      </c>
      <c r="F633" s="37">
        <f t="shared" ca="1" si="18"/>
        <v>16</v>
      </c>
      <c r="G633" s="38"/>
      <c r="H633" s="39">
        <v>54840</v>
      </c>
      <c r="I633" s="39">
        <f t="shared" si="19"/>
        <v>2000</v>
      </c>
      <c r="J633" s="40">
        <v>4</v>
      </c>
    </row>
    <row r="634" spans="1:10" x14ac:dyDescent="0.3">
      <c r="A634" s="33" t="s">
        <v>727</v>
      </c>
      <c r="B634" s="35" t="s">
        <v>77</v>
      </c>
      <c r="C634" s="33" t="s">
        <v>659</v>
      </c>
      <c r="D634" s="33" t="s">
        <v>64</v>
      </c>
      <c r="E634" s="41">
        <v>39797</v>
      </c>
      <c r="F634" s="37">
        <f t="shared" ca="1" si="18"/>
        <v>7</v>
      </c>
      <c r="G634" s="38" t="s">
        <v>65</v>
      </c>
      <c r="H634" s="39">
        <v>53900</v>
      </c>
      <c r="I634" s="39">
        <f t="shared" si="19"/>
        <v>2000</v>
      </c>
      <c r="J634" s="40">
        <v>5</v>
      </c>
    </row>
    <row r="635" spans="1:10" x14ac:dyDescent="0.3">
      <c r="A635" s="33" t="s">
        <v>728</v>
      </c>
      <c r="B635" s="35" t="s">
        <v>74</v>
      </c>
      <c r="C635" s="33" t="s">
        <v>659</v>
      </c>
      <c r="D635" s="33" t="s">
        <v>72</v>
      </c>
      <c r="E635" s="41">
        <v>39417</v>
      </c>
      <c r="F635" s="37">
        <f t="shared" ca="1" si="18"/>
        <v>8</v>
      </c>
      <c r="G635" s="38"/>
      <c r="H635" s="39">
        <v>23692</v>
      </c>
      <c r="I635" s="39">
        <f t="shared" si="19"/>
        <v>2000</v>
      </c>
      <c r="J635" s="40">
        <v>4</v>
      </c>
    </row>
    <row r="636" spans="1:10" x14ac:dyDescent="0.3">
      <c r="A636" s="33" t="s">
        <v>729</v>
      </c>
      <c r="B636" s="35" t="s">
        <v>82</v>
      </c>
      <c r="C636" s="33" t="s">
        <v>659</v>
      </c>
      <c r="D636" s="33" t="s">
        <v>72</v>
      </c>
      <c r="E636" s="41">
        <v>40515</v>
      </c>
      <c r="F636" s="37">
        <f t="shared" ca="1" si="18"/>
        <v>5</v>
      </c>
      <c r="G636" s="38"/>
      <c r="H636" s="39">
        <v>33508</v>
      </c>
      <c r="I636" s="39">
        <f t="shared" si="19"/>
        <v>2000</v>
      </c>
      <c r="J636" s="40">
        <v>4</v>
      </c>
    </row>
    <row r="637" spans="1:10" x14ac:dyDescent="0.3">
      <c r="A637" s="33" t="s">
        <v>730</v>
      </c>
      <c r="B637" s="35" t="s">
        <v>77</v>
      </c>
      <c r="C637" s="33" t="s">
        <v>659</v>
      </c>
      <c r="D637" s="33" t="s">
        <v>64</v>
      </c>
      <c r="E637" s="41">
        <v>40521</v>
      </c>
      <c r="F637" s="37">
        <f t="shared" ca="1" si="18"/>
        <v>5</v>
      </c>
      <c r="G637" s="38" t="s">
        <v>96</v>
      </c>
      <c r="H637" s="39">
        <v>34330</v>
      </c>
      <c r="I637" s="39" t="str">
        <f t="shared" si="19"/>
        <v/>
      </c>
      <c r="J637" s="40">
        <v>3</v>
      </c>
    </row>
    <row r="638" spans="1:10" x14ac:dyDescent="0.3">
      <c r="A638" s="33" t="s">
        <v>731</v>
      </c>
      <c r="B638" s="35" t="s">
        <v>74</v>
      </c>
      <c r="C638" s="33" t="s">
        <v>659</v>
      </c>
      <c r="D638" s="33" t="s">
        <v>64</v>
      </c>
      <c r="E638" s="41">
        <v>36514</v>
      </c>
      <c r="F638" s="37">
        <f t="shared" ca="1" si="18"/>
        <v>16</v>
      </c>
      <c r="G638" s="38" t="s">
        <v>96</v>
      </c>
      <c r="H638" s="39">
        <v>48250</v>
      </c>
      <c r="I638" s="39" t="str">
        <f t="shared" si="19"/>
        <v/>
      </c>
      <c r="J638" s="40">
        <v>3</v>
      </c>
    </row>
    <row r="639" spans="1:10" x14ac:dyDescent="0.3">
      <c r="A639" s="33" t="s">
        <v>732</v>
      </c>
      <c r="B639" s="35" t="s">
        <v>77</v>
      </c>
      <c r="C639" s="33" t="s">
        <v>733</v>
      </c>
      <c r="D639" s="33" t="s">
        <v>79</v>
      </c>
      <c r="E639" s="41">
        <v>39087</v>
      </c>
      <c r="F639" s="37">
        <f t="shared" ca="1" si="18"/>
        <v>9</v>
      </c>
      <c r="G639" s="38"/>
      <c r="H639" s="39">
        <v>70150</v>
      </c>
      <c r="I639" s="39" t="str">
        <f t="shared" si="19"/>
        <v/>
      </c>
      <c r="J639" s="40">
        <v>2</v>
      </c>
    </row>
    <row r="640" spans="1:10" x14ac:dyDescent="0.3">
      <c r="A640" s="33" t="s">
        <v>734</v>
      </c>
      <c r="B640" s="35" t="s">
        <v>82</v>
      </c>
      <c r="C640" s="33" t="s">
        <v>733</v>
      </c>
      <c r="D640" s="33" t="s">
        <v>79</v>
      </c>
      <c r="E640" s="41">
        <v>39090</v>
      </c>
      <c r="F640" s="37">
        <f t="shared" ca="1" si="18"/>
        <v>9</v>
      </c>
      <c r="G640" s="38"/>
      <c r="H640" s="39">
        <v>63290</v>
      </c>
      <c r="I640" s="39">
        <f t="shared" si="19"/>
        <v>2000</v>
      </c>
      <c r="J640" s="40">
        <v>5</v>
      </c>
    </row>
    <row r="641" spans="1:10" x14ac:dyDescent="0.3">
      <c r="A641" s="33" t="s">
        <v>735</v>
      </c>
      <c r="B641" s="35" t="s">
        <v>92</v>
      </c>
      <c r="C641" s="33" t="s">
        <v>733</v>
      </c>
      <c r="D641" s="33" t="s">
        <v>64</v>
      </c>
      <c r="E641" s="41">
        <v>39091</v>
      </c>
      <c r="F641" s="37">
        <f t="shared" ca="1" si="18"/>
        <v>9</v>
      </c>
      <c r="G641" s="38" t="s">
        <v>96</v>
      </c>
      <c r="H641" s="39">
        <v>46410</v>
      </c>
      <c r="I641" s="39" t="str">
        <f t="shared" si="19"/>
        <v/>
      </c>
      <c r="J641" s="40">
        <v>2</v>
      </c>
    </row>
    <row r="642" spans="1:10" x14ac:dyDescent="0.3">
      <c r="A642" s="33" t="s">
        <v>736</v>
      </c>
      <c r="B642" s="35" t="s">
        <v>82</v>
      </c>
      <c r="C642" s="33" t="s">
        <v>733</v>
      </c>
      <c r="D642" s="33" t="s">
        <v>79</v>
      </c>
      <c r="E642" s="41">
        <v>39106</v>
      </c>
      <c r="F642" s="37">
        <f t="shared" ref="F642:F705" ca="1" si="20">DATEDIF(E642,TODAY(),"Y")</f>
        <v>9</v>
      </c>
      <c r="G642" s="38"/>
      <c r="H642" s="39">
        <v>64263</v>
      </c>
      <c r="I642" s="39" t="str">
        <f t="shared" si="19"/>
        <v/>
      </c>
      <c r="J642" s="40">
        <v>3</v>
      </c>
    </row>
    <row r="643" spans="1:10" x14ac:dyDescent="0.3">
      <c r="A643" s="33" t="s">
        <v>737</v>
      </c>
      <c r="B643" s="35" t="s">
        <v>77</v>
      </c>
      <c r="C643" s="33" t="s">
        <v>733</v>
      </c>
      <c r="D643" s="33" t="s">
        <v>79</v>
      </c>
      <c r="E643" s="41">
        <v>35826</v>
      </c>
      <c r="F643" s="37">
        <f t="shared" ca="1" si="20"/>
        <v>18</v>
      </c>
      <c r="G643" s="38"/>
      <c r="H643" s="39">
        <v>45030</v>
      </c>
      <c r="I643" s="39" t="str">
        <f t="shared" ref="I643:I706" si="21">IF(J643&gt;=4,2000,"")</f>
        <v/>
      </c>
      <c r="J643" s="40">
        <v>3</v>
      </c>
    </row>
    <row r="644" spans="1:10" x14ac:dyDescent="0.3">
      <c r="A644" s="33" t="s">
        <v>738</v>
      </c>
      <c r="B644" s="35" t="s">
        <v>77</v>
      </c>
      <c r="C644" s="33" t="s">
        <v>733</v>
      </c>
      <c r="D644" s="33" t="s">
        <v>64</v>
      </c>
      <c r="E644" s="41">
        <v>36549</v>
      </c>
      <c r="F644" s="37">
        <f t="shared" ca="1" si="20"/>
        <v>16</v>
      </c>
      <c r="G644" s="38" t="s">
        <v>96</v>
      </c>
      <c r="H644" s="39">
        <v>35460</v>
      </c>
      <c r="I644" s="39" t="str">
        <f t="shared" si="21"/>
        <v/>
      </c>
      <c r="J644" s="40">
        <v>1</v>
      </c>
    </row>
    <row r="645" spans="1:10" x14ac:dyDescent="0.3">
      <c r="A645" s="33" t="s">
        <v>739</v>
      </c>
      <c r="B645" s="35" t="s">
        <v>77</v>
      </c>
      <c r="C645" s="33" t="s">
        <v>733</v>
      </c>
      <c r="D645" s="33" t="s">
        <v>67</v>
      </c>
      <c r="E645" s="41">
        <v>36918</v>
      </c>
      <c r="F645" s="37">
        <f t="shared" ca="1" si="20"/>
        <v>15</v>
      </c>
      <c r="G645" s="38" t="s">
        <v>65</v>
      </c>
      <c r="H645" s="39">
        <v>17205</v>
      </c>
      <c r="I645" s="39">
        <f t="shared" si="21"/>
        <v>2000</v>
      </c>
      <c r="J645" s="40">
        <v>5</v>
      </c>
    </row>
    <row r="646" spans="1:10" x14ac:dyDescent="0.3">
      <c r="A646" s="33" t="s">
        <v>740</v>
      </c>
      <c r="B646" s="35" t="s">
        <v>77</v>
      </c>
      <c r="C646" s="33" t="s">
        <v>733</v>
      </c>
      <c r="D646" s="33" t="s">
        <v>79</v>
      </c>
      <c r="E646" s="42">
        <v>40563</v>
      </c>
      <c r="F646" s="37">
        <f t="shared" ca="1" si="20"/>
        <v>5</v>
      </c>
      <c r="G646" s="38"/>
      <c r="H646" s="39">
        <v>55510</v>
      </c>
      <c r="I646" s="39" t="str">
        <f t="shared" si="21"/>
        <v/>
      </c>
      <c r="J646" s="40">
        <v>3</v>
      </c>
    </row>
    <row r="647" spans="1:10" x14ac:dyDescent="0.3">
      <c r="A647" s="33" t="s">
        <v>741</v>
      </c>
      <c r="B647" s="35" t="s">
        <v>77</v>
      </c>
      <c r="C647" s="33" t="s">
        <v>733</v>
      </c>
      <c r="D647" s="33" t="s">
        <v>64</v>
      </c>
      <c r="E647" s="41">
        <v>40568</v>
      </c>
      <c r="F647" s="37">
        <f t="shared" ca="1" si="20"/>
        <v>5</v>
      </c>
      <c r="G647" s="38" t="s">
        <v>65</v>
      </c>
      <c r="H647" s="39">
        <v>46390</v>
      </c>
      <c r="I647" s="39">
        <f t="shared" si="21"/>
        <v>2000</v>
      </c>
      <c r="J647" s="40">
        <v>5</v>
      </c>
    </row>
    <row r="648" spans="1:10" x14ac:dyDescent="0.3">
      <c r="A648" s="33" t="s">
        <v>742</v>
      </c>
      <c r="B648" s="35" t="s">
        <v>82</v>
      </c>
      <c r="C648" s="33" t="s">
        <v>733</v>
      </c>
      <c r="D648" s="33" t="s">
        <v>64</v>
      </c>
      <c r="E648" s="41">
        <v>40584</v>
      </c>
      <c r="F648" s="37">
        <f t="shared" ca="1" si="20"/>
        <v>5</v>
      </c>
      <c r="G648" s="38" t="s">
        <v>65</v>
      </c>
      <c r="H648" s="39">
        <v>24200</v>
      </c>
      <c r="I648" s="39">
        <f t="shared" si="21"/>
        <v>2000</v>
      </c>
      <c r="J648" s="40">
        <v>5</v>
      </c>
    </row>
    <row r="649" spans="1:10" x14ac:dyDescent="0.3">
      <c r="A649" s="33" t="s">
        <v>743</v>
      </c>
      <c r="B649" s="35" t="s">
        <v>77</v>
      </c>
      <c r="C649" s="33" t="s">
        <v>733</v>
      </c>
      <c r="D649" s="33" t="s">
        <v>67</v>
      </c>
      <c r="E649" s="41">
        <v>39118</v>
      </c>
      <c r="F649" s="37">
        <f t="shared" ca="1" si="20"/>
        <v>9</v>
      </c>
      <c r="G649" s="38" t="s">
        <v>65</v>
      </c>
      <c r="H649" s="39">
        <v>20075</v>
      </c>
      <c r="I649" s="39" t="str">
        <f t="shared" si="21"/>
        <v/>
      </c>
      <c r="J649" s="40">
        <v>1</v>
      </c>
    </row>
    <row r="650" spans="1:10" x14ac:dyDescent="0.3">
      <c r="A650" s="33" t="s">
        <v>744</v>
      </c>
      <c r="B650" s="35" t="s">
        <v>77</v>
      </c>
      <c r="C650" s="33" t="s">
        <v>733</v>
      </c>
      <c r="D650" s="33" t="s">
        <v>67</v>
      </c>
      <c r="E650" s="41">
        <v>38753</v>
      </c>
      <c r="F650" s="37">
        <f t="shared" ca="1" si="20"/>
        <v>10</v>
      </c>
      <c r="G650" s="38" t="s">
        <v>68</v>
      </c>
      <c r="H650" s="39">
        <v>37660</v>
      </c>
      <c r="I650" s="39">
        <f t="shared" si="21"/>
        <v>2000</v>
      </c>
      <c r="J650" s="40">
        <v>4</v>
      </c>
    </row>
    <row r="651" spans="1:10" x14ac:dyDescent="0.3">
      <c r="A651" s="33" t="s">
        <v>745</v>
      </c>
      <c r="B651" s="35" t="s">
        <v>62</v>
      </c>
      <c r="C651" s="33" t="s">
        <v>733</v>
      </c>
      <c r="D651" s="33" t="s">
        <v>79</v>
      </c>
      <c r="E651" s="41">
        <v>36193</v>
      </c>
      <c r="F651" s="37">
        <f t="shared" ca="1" si="20"/>
        <v>17</v>
      </c>
      <c r="G651" s="38"/>
      <c r="H651" s="39">
        <v>58250</v>
      </c>
      <c r="I651" s="39" t="str">
        <f t="shared" si="21"/>
        <v/>
      </c>
      <c r="J651" s="40">
        <v>2</v>
      </c>
    </row>
    <row r="652" spans="1:10" x14ac:dyDescent="0.3">
      <c r="A652" s="33" t="s">
        <v>746</v>
      </c>
      <c r="B652" s="35" t="s">
        <v>77</v>
      </c>
      <c r="C652" s="33" t="s">
        <v>733</v>
      </c>
      <c r="D652" s="33" t="s">
        <v>79</v>
      </c>
      <c r="E652" s="41">
        <v>40235</v>
      </c>
      <c r="F652" s="37">
        <f t="shared" ca="1" si="20"/>
        <v>6</v>
      </c>
      <c r="G652" s="38"/>
      <c r="H652" s="39">
        <v>80729</v>
      </c>
      <c r="I652" s="39" t="str">
        <f t="shared" si="21"/>
        <v/>
      </c>
      <c r="J652" s="40">
        <v>3</v>
      </c>
    </row>
    <row r="653" spans="1:10" x14ac:dyDescent="0.3">
      <c r="A653" s="33" t="s">
        <v>747</v>
      </c>
      <c r="B653" s="35" t="s">
        <v>77</v>
      </c>
      <c r="C653" s="33" t="s">
        <v>733</v>
      </c>
      <c r="D653" s="33" t="s">
        <v>64</v>
      </c>
      <c r="E653" s="41">
        <v>40986</v>
      </c>
      <c r="F653" s="37">
        <f t="shared" ca="1" si="20"/>
        <v>4</v>
      </c>
      <c r="G653" s="38" t="s">
        <v>68</v>
      </c>
      <c r="H653" s="39">
        <v>46550</v>
      </c>
      <c r="I653" s="39">
        <f t="shared" si="21"/>
        <v>2000</v>
      </c>
      <c r="J653" s="40">
        <v>4</v>
      </c>
    </row>
    <row r="654" spans="1:10" x14ac:dyDescent="0.3">
      <c r="A654" s="33" t="s">
        <v>748</v>
      </c>
      <c r="B654" s="35" t="s">
        <v>82</v>
      </c>
      <c r="C654" s="33" t="s">
        <v>733</v>
      </c>
      <c r="D654" s="33" t="s">
        <v>67</v>
      </c>
      <c r="E654" s="41">
        <v>39155</v>
      </c>
      <c r="F654" s="37">
        <f t="shared" ca="1" si="20"/>
        <v>9</v>
      </c>
      <c r="G654" s="38" t="s">
        <v>75</v>
      </c>
      <c r="H654" s="39">
        <v>27710</v>
      </c>
      <c r="I654" s="39" t="str">
        <f t="shared" si="21"/>
        <v/>
      </c>
      <c r="J654" s="40">
        <v>3</v>
      </c>
    </row>
    <row r="655" spans="1:10" x14ac:dyDescent="0.3">
      <c r="A655" s="33" t="s">
        <v>749</v>
      </c>
      <c r="B655" s="35" t="s">
        <v>77</v>
      </c>
      <c r="C655" s="33" t="s">
        <v>733</v>
      </c>
      <c r="D655" s="33" t="s">
        <v>64</v>
      </c>
      <c r="E655" s="41">
        <v>40250</v>
      </c>
      <c r="F655" s="37">
        <f t="shared" ca="1" si="20"/>
        <v>6</v>
      </c>
      <c r="G655" s="38" t="s">
        <v>96</v>
      </c>
      <c r="H655" s="39">
        <v>33590</v>
      </c>
      <c r="I655" s="39">
        <f t="shared" si="21"/>
        <v>2000</v>
      </c>
      <c r="J655" s="40">
        <v>5</v>
      </c>
    </row>
    <row r="656" spans="1:10" x14ac:dyDescent="0.3">
      <c r="A656" s="33" t="s">
        <v>750</v>
      </c>
      <c r="B656" s="35" t="s">
        <v>62</v>
      </c>
      <c r="C656" s="33" t="s">
        <v>733</v>
      </c>
      <c r="D656" s="33" t="s">
        <v>67</v>
      </c>
      <c r="E656" s="41">
        <v>38805</v>
      </c>
      <c r="F656" s="37">
        <f t="shared" ca="1" si="20"/>
        <v>10</v>
      </c>
      <c r="G656" s="38" t="s">
        <v>68</v>
      </c>
      <c r="H656" s="39">
        <v>13690</v>
      </c>
      <c r="I656" s="39">
        <f t="shared" si="21"/>
        <v>2000</v>
      </c>
      <c r="J656" s="40">
        <v>5</v>
      </c>
    </row>
    <row r="657" spans="1:10" x14ac:dyDescent="0.3">
      <c r="A657" s="33" t="s">
        <v>751</v>
      </c>
      <c r="B657" s="35" t="s">
        <v>92</v>
      </c>
      <c r="C657" s="33" t="s">
        <v>733</v>
      </c>
      <c r="D657" s="33" t="s">
        <v>64</v>
      </c>
      <c r="E657" s="41">
        <v>36243</v>
      </c>
      <c r="F657" s="37">
        <f t="shared" ca="1" si="20"/>
        <v>17</v>
      </c>
      <c r="G657" s="38" t="s">
        <v>86</v>
      </c>
      <c r="H657" s="39">
        <v>77680</v>
      </c>
      <c r="I657" s="39" t="str">
        <f t="shared" si="21"/>
        <v/>
      </c>
      <c r="J657" s="40">
        <v>3</v>
      </c>
    </row>
    <row r="658" spans="1:10" x14ac:dyDescent="0.3">
      <c r="A658" s="33" t="s">
        <v>752</v>
      </c>
      <c r="B658" s="35" t="s">
        <v>77</v>
      </c>
      <c r="C658" s="33" t="s">
        <v>733</v>
      </c>
      <c r="D658" s="33" t="s">
        <v>64</v>
      </c>
      <c r="E658" s="41">
        <v>36956</v>
      </c>
      <c r="F658" s="37">
        <f t="shared" ca="1" si="20"/>
        <v>15</v>
      </c>
      <c r="G658" s="38" t="s">
        <v>86</v>
      </c>
      <c r="H658" s="39">
        <v>49930</v>
      </c>
      <c r="I658" s="39" t="str">
        <f t="shared" si="21"/>
        <v/>
      </c>
      <c r="J658" s="40">
        <v>1</v>
      </c>
    </row>
    <row r="659" spans="1:10" x14ac:dyDescent="0.3">
      <c r="A659" s="33" t="s">
        <v>753</v>
      </c>
      <c r="B659" s="35" t="s">
        <v>77</v>
      </c>
      <c r="C659" s="33" t="s">
        <v>733</v>
      </c>
      <c r="D659" s="33" t="s">
        <v>64</v>
      </c>
      <c r="E659" s="41">
        <v>36967</v>
      </c>
      <c r="F659" s="37">
        <f t="shared" ca="1" si="20"/>
        <v>15</v>
      </c>
      <c r="G659" s="38" t="s">
        <v>65</v>
      </c>
      <c r="H659" s="39">
        <v>63060</v>
      </c>
      <c r="I659" s="39">
        <f t="shared" si="21"/>
        <v>2000</v>
      </c>
      <c r="J659" s="40">
        <v>4</v>
      </c>
    </row>
    <row r="660" spans="1:10" x14ac:dyDescent="0.3">
      <c r="A660" s="33" t="s">
        <v>754</v>
      </c>
      <c r="B660" s="35" t="s">
        <v>92</v>
      </c>
      <c r="C660" s="33" t="s">
        <v>733</v>
      </c>
      <c r="D660" s="33" t="s">
        <v>79</v>
      </c>
      <c r="E660" s="41">
        <v>39534</v>
      </c>
      <c r="F660" s="37">
        <f t="shared" ca="1" si="20"/>
        <v>8</v>
      </c>
      <c r="G660" s="38"/>
      <c r="H660" s="39">
        <v>32880</v>
      </c>
      <c r="I660" s="39" t="str">
        <f t="shared" si="21"/>
        <v/>
      </c>
      <c r="J660" s="40">
        <v>3</v>
      </c>
    </row>
    <row r="661" spans="1:10" x14ac:dyDescent="0.3">
      <c r="A661" s="33" t="s">
        <v>755</v>
      </c>
      <c r="B661" s="35" t="s">
        <v>92</v>
      </c>
      <c r="C661" s="33" t="s">
        <v>733</v>
      </c>
      <c r="D661" s="33" t="s">
        <v>64</v>
      </c>
      <c r="E661" s="41">
        <v>39171</v>
      </c>
      <c r="F661" s="37">
        <f t="shared" ca="1" si="20"/>
        <v>9</v>
      </c>
      <c r="G661" s="38" t="s">
        <v>75</v>
      </c>
      <c r="H661" s="39">
        <v>25690</v>
      </c>
      <c r="I661" s="39" t="str">
        <f t="shared" si="21"/>
        <v/>
      </c>
      <c r="J661" s="40">
        <v>2</v>
      </c>
    </row>
    <row r="662" spans="1:10" x14ac:dyDescent="0.3">
      <c r="A662" s="33" t="s">
        <v>756</v>
      </c>
      <c r="B662" s="35" t="s">
        <v>92</v>
      </c>
      <c r="C662" s="33" t="s">
        <v>733</v>
      </c>
      <c r="D662" s="33" t="s">
        <v>67</v>
      </c>
      <c r="E662" s="41">
        <v>39535</v>
      </c>
      <c r="F662" s="37">
        <f t="shared" ca="1" si="20"/>
        <v>8</v>
      </c>
      <c r="G662" s="38" t="s">
        <v>86</v>
      </c>
      <c r="H662" s="39">
        <v>49080</v>
      </c>
      <c r="I662" s="39">
        <f t="shared" si="21"/>
        <v>2000</v>
      </c>
      <c r="J662" s="40">
        <v>5</v>
      </c>
    </row>
    <row r="663" spans="1:10" x14ac:dyDescent="0.3">
      <c r="A663" s="33" t="s">
        <v>757</v>
      </c>
      <c r="B663" s="35" t="s">
        <v>82</v>
      </c>
      <c r="C663" s="33" t="s">
        <v>733</v>
      </c>
      <c r="D663" s="33" t="s">
        <v>64</v>
      </c>
      <c r="E663" s="41">
        <v>39539</v>
      </c>
      <c r="F663" s="37">
        <f t="shared" ca="1" si="20"/>
        <v>8</v>
      </c>
      <c r="G663" s="38" t="s">
        <v>96</v>
      </c>
      <c r="H663" s="39">
        <v>73850</v>
      </c>
      <c r="I663" s="39" t="str">
        <f t="shared" si="21"/>
        <v/>
      </c>
      <c r="J663" s="40">
        <v>2</v>
      </c>
    </row>
    <row r="664" spans="1:10" x14ac:dyDescent="0.3">
      <c r="A664" s="33" t="s">
        <v>758</v>
      </c>
      <c r="B664" s="35" t="s">
        <v>77</v>
      </c>
      <c r="C664" s="33" t="s">
        <v>733</v>
      </c>
      <c r="D664" s="33" t="s">
        <v>64</v>
      </c>
      <c r="E664" s="41">
        <v>36619</v>
      </c>
      <c r="F664" s="37">
        <f t="shared" ca="1" si="20"/>
        <v>16</v>
      </c>
      <c r="G664" s="38" t="s">
        <v>68</v>
      </c>
      <c r="H664" s="39">
        <v>71970</v>
      </c>
      <c r="I664" s="39">
        <f t="shared" si="21"/>
        <v>2000</v>
      </c>
      <c r="J664" s="40">
        <v>4</v>
      </c>
    </row>
    <row r="665" spans="1:10" x14ac:dyDescent="0.3">
      <c r="A665" s="33" t="s">
        <v>759</v>
      </c>
      <c r="B665" s="35" t="s">
        <v>71</v>
      </c>
      <c r="C665" s="33" t="s">
        <v>733</v>
      </c>
      <c r="D665" s="33" t="s">
        <v>64</v>
      </c>
      <c r="E665" s="41">
        <v>37009</v>
      </c>
      <c r="F665" s="37">
        <f t="shared" ca="1" si="20"/>
        <v>15</v>
      </c>
      <c r="G665" s="38" t="s">
        <v>96</v>
      </c>
      <c r="H665" s="39">
        <v>78710</v>
      </c>
      <c r="I665" s="39" t="str">
        <f t="shared" si="21"/>
        <v/>
      </c>
      <c r="J665" s="40">
        <v>2</v>
      </c>
    </row>
    <row r="666" spans="1:10" x14ac:dyDescent="0.3">
      <c r="A666" s="33" t="s">
        <v>760</v>
      </c>
      <c r="B666" s="35" t="s">
        <v>82</v>
      </c>
      <c r="C666" s="33" t="s">
        <v>733</v>
      </c>
      <c r="D666" s="33" t="s">
        <v>64</v>
      </c>
      <c r="E666" s="41">
        <v>40637</v>
      </c>
      <c r="F666" s="37">
        <f t="shared" ca="1" si="20"/>
        <v>5</v>
      </c>
      <c r="G666" s="38" t="s">
        <v>65</v>
      </c>
      <c r="H666" s="39">
        <v>86640</v>
      </c>
      <c r="I666" s="39" t="str">
        <f t="shared" si="21"/>
        <v/>
      </c>
      <c r="J666" s="40">
        <v>3</v>
      </c>
    </row>
    <row r="667" spans="1:10" x14ac:dyDescent="0.3">
      <c r="A667" s="33" t="s">
        <v>761</v>
      </c>
      <c r="B667" s="35" t="s">
        <v>71</v>
      </c>
      <c r="C667" s="33" t="s">
        <v>733</v>
      </c>
      <c r="D667" s="33" t="s">
        <v>79</v>
      </c>
      <c r="E667" s="42">
        <v>40638</v>
      </c>
      <c r="F667" s="37">
        <f t="shared" ca="1" si="20"/>
        <v>5</v>
      </c>
      <c r="G667" s="38"/>
      <c r="H667" s="39">
        <v>42990</v>
      </c>
      <c r="I667" s="39">
        <f t="shared" si="21"/>
        <v>2000</v>
      </c>
      <c r="J667" s="40">
        <v>4</v>
      </c>
    </row>
    <row r="668" spans="1:10" x14ac:dyDescent="0.3">
      <c r="A668" s="33" t="s">
        <v>762</v>
      </c>
      <c r="B668" s="35" t="s">
        <v>77</v>
      </c>
      <c r="C668" s="33" t="s">
        <v>733</v>
      </c>
      <c r="D668" s="33" t="s">
        <v>72</v>
      </c>
      <c r="E668" s="41">
        <v>39208</v>
      </c>
      <c r="F668" s="37">
        <f t="shared" ca="1" si="20"/>
        <v>9</v>
      </c>
      <c r="G668" s="38"/>
      <c r="H668" s="39">
        <v>26944</v>
      </c>
      <c r="I668" s="39">
        <f t="shared" si="21"/>
        <v>2000</v>
      </c>
      <c r="J668" s="40">
        <v>4</v>
      </c>
    </row>
    <row r="669" spans="1:10" x14ac:dyDescent="0.3">
      <c r="A669" s="33" t="s">
        <v>763</v>
      </c>
      <c r="B669" s="35" t="s">
        <v>77</v>
      </c>
      <c r="C669" s="33" t="s">
        <v>733</v>
      </c>
      <c r="D669" s="33" t="s">
        <v>72</v>
      </c>
      <c r="E669" s="41">
        <v>38863</v>
      </c>
      <c r="F669" s="37">
        <f t="shared" ca="1" si="20"/>
        <v>10</v>
      </c>
      <c r="G669" s="38"/>
      <c r="H669" s="39">
        <v>28768</v>
      </c>
      <c r="I669" s="39" t="str">
        <f t="shared" si="21"/>
        <v/>
      </c>
      <c r="J669" s="40">
        <v>3</v>
      </c>
    </row>
    <row r="670" spans="1:10" x14ac:dyDescent="0.3">
      <c r="A670" s="33" t="s">
        <v>764</v>
      </c>
      <c r="B670" s="35" t="s">
        <v>77</v>
      </c>
      <c r="C670" s="33" t="s">
        <v>733</v>
      </c>
      <c r="D670" s="33" t="s">
        <v>64</v>
      </c>
      <c r="E670" s="41">
        <v>36672</v>
      </c>
      <c r="F670" s="37">
        <f t="shared" ca="1" si="20"/>
        <v>16</v>
      </c>
      <c r="G670" s="38" t="s">
        <v>68</v>
      </c>
      <c r="H670" s="39">
        <v>65320</v>
      </c>
      <c r="I670" s="39">
        <f t="shared" si="21"/>
        <v>2000</v>
      </c>
      <c r="J670" s="40">
        <v>5</v>
      </c>
    </row>
    <row r="671" spans="1:10" x14ac:dyDescent="0.3">
      <c r="A671" s="33" t="s">
        <v>765</v>
      </c>
      <c r="B671" s="35" t="s">
        <v>82</v>
      </c>
      <c r="C671" s="33" t="s">
        <v>733</v>
      </c>
      <c r="D671" s="33" t="s">
        <v>64</v>
      </c>
      <c r="E671" s="42">
        <v>40680</v>
      </c>
      <c r="F671" s="37">
        <f t="shared" ca="1" si="20"/>
        <v>5</v>
      </c>
      <c r="G671" s="38" t="s">
        <v>65</v>
      </c>
      <c r="H671" s="39">
        <v>23030</v>
      </c>
      <c r="I671" s="39">
        <f t="shared" si="21"/>
        <v>2000</v>
      </c>
      <c r="J671" s="40">
        <v>4</v>
      </c>
    </row>
    <row r="672" spans="1:10" x14ac:dyDescent="0.3">
      <c r="A672" s="33" t="s">
        <v>766</v>
      </c>
      <c r="B672" s="35" t="s">
        <v>82</v>
      </c>
      <c r="C672" s="33" t="s">
        <v>733</v>
      </c>
      <c r="D672" s="33" t="s">
        <v>64</v>
      </c>
      <c r="E672" s="42">
        <v>40680</v>
      </c>
      <c r="F672" s="37">
        <f t="shared" ca="1" si="20"/>
        <v>5</v>
      </c>
      <c r="G672" s="38" t="s">
        <v>86</v>
      </c>
      <c r="H672" s="39">
        <v>40260</v>
      </c>
      <c r="I672" s="39">
        <f t="shared" si="21"/>
        <v>2000</v>
      </c>
      <c r="J672" s="40">
        <v>5</v>
      </c>
    </row>
    <row r="673" spans="1:10" x14ac:dyDescent="0.3">
      <c r="A673" s="33" t="s">
        <v>767</v>
      </c>
      <c r="B673" s="35" t="s">
        <v>77</v>
      </c>
      <c r="C673" s="33" t="s">
        <v>733</v>
      </c>
      <c r="D673" s="33" t="s">
        <v>67</v>
      </c>
      <c r="E673" s="41">
        <v>40696</v>
      </c>
      <c r="F673" s="37">
        <f t="shared" ca="1" si="20"/>
        <v>5</v>
      </c>
      <c r="G673" s="38" t="s">
        <v>96</v>
      </c>
      <c r="H673" s="39">
        <v>13455</v>
      </c>
      <c r="I673" s="39" t="str">
        <f t="shared" si="21"/>
        <v/>
      </c>
      <c r="J673" s="40">
        <v>2</v>
      </c>
    </row>
    <row r="674" spans="1:10" x14ac:dyDescent="0.3">
      <c r="A674" s="33" t="s">
        <v>768</v>
      </c>
      <c r="B674" s="35" t="s">
        <v>62</v>
      </c>
      <c r="C674" s="33" t="s">
        <v>733</v>
      </c>
      <c r="D674" s="33" t="s">
        <v>79</v>
      </c>
      <c r="E674" s="41">
        <v>40706</v>
      </c>
      <c r="F674" s="37">
        <f t="shared" ca="1" si="20"/>
        <v>5</v>
      </c>
      <c r="G674" s="38"/>
      <c r="H674" s="39">
        <v>34680</v>
      </c>
      <c r="I674" s="39">
        <f t="shared" si="21"/>
        <v>2000</v>
      </c>
      <c r="J674" s="40">
        <v>5</v>
      </c>
    </row>
    <row r="675" spans="1:10" x14ac:dyDescent="0.3">
      <c r="A675" s="33" t="s">
        <v>769</v>
      </c>
      <c r="B675" s="35" t="s">
        <v>92</v>
      </c>
      <c r="C675" s="33" t="s">
        <v>733</v>
      </c>
      <c r="D675" s="33" t="s">
        <v>79</v>
      </c>
      <c r="E675" s="41">
        <v>40718</v>
      </c>
      <c r="F675" s="37">
        <f t="shared" ca="1" si="20"/>
        <v>5</v>
      </c>
      <c r="G675" s="38"/>
      <c r="H675" s="39">
        <v>26020</v>
      </c>
      <c r="I675" s="39">
        <f t="shared" si="21"/>
        <v>2000</v>
      </c>
      <c r="J675" s="40">
        <v>5</v>
      </c>
    </row>
    <row r="676" spans="1:10" x14ac:dyDescent="0.3">
      <c r="A676" s="33" t="s">
        <v>770</v>
      </c>
      <c r="B676" s="35" t="s">
        <v>77</v>
      </c>
      <c r="C676" s="33" t="s">
        <v>733</v>
      </c>
      <c r="D676" s="33" t="s">
        <v>79</v>
      </c>
      <c r="E676" s="41">
        <v>39239</v>
      </c>
      <c r="F676" s="37">
        <f t="shared" ca="1" si="20"/>
        <v>9</v>
      </c>
      <c r="G676" s="38"/>
      <c r="H676" s="39">
        <v>75550</v>
      </c>
      <c r="I676" s="39" t="str">
        <f t="shared" si="21"/>
        <v/>
      </c>
      <c r="J676" s="40">
        <v>3</v>
      </c>
    </row>
    <row r="677" spans="1:10" x14ac:dyDescent="0.3">
      <c r="A677" s="33" t="s">
        <v>771</v>
      </c>
      <c r="B677" s="35" t="s">
        <v>92</v>
      </c>
      <c r="C677" s="33" t="s">
        <v>733</v>
      </c>
      <c r="D677" s="33" t="s">
        <v>79</v>
      </c>
      <c r="E677" s="41">
        <v>39248</v>
      </c>
      <c r="F677" s="37">
        <f t="shared" ca="1" si="20"/>
        <v>9</v>
      </c>
      <c r="G677" s="38"/>
      <c r="H677" s="39">
        <v>78590</v>
      </c>
      <c r="I677" s="39" t="str">
        <f t="shared" si="21"/>
        <v/>
      </c>
      <c r="J677" s="40">
        <v>1</v>
      </c>
    </row>
    <row r="678" spans="1:10" x14ac:dyDescent="0.3">
      <c r="A678" s="33" t="s">
        <v>772</v>
      </c>
      <c r="B678" s="35" t="s">
        <v>77</v>
      </c>
      <c r="C678" s="33" t="s">
        <v>733</v>
      </c>
      <c r="D678" s="33" t="s">
        <v>67</v>
      </c>
      <c r="E678" s="41">
        <v>39253</v>
      </c>
      <c r="F678" s="37">
        <f t="shared" ca="1" si="20"/>
        <v>9</v>
      </c>
      <c r="G678" s="38" t="s">
        <v>86</v>
      </c>
      <c r="H678" s="39">
        <v>11230</v>
      </c>
      <c r="I678" s="39">
        <f t="shared" si="21"/>
        <v>2000</v>
      </c>
      <c r="J678" s="40">
        <v>4</v>
      </c>
    </row>
    <row r="679" spans="1:10" x14ac:dyDescent="0.3">
      <c r="A679" s="33" t="s">
        <v>773</v>
      </c>
      <c r="B679" s="35" t="s">
        <v>82</v>
      </c>
      <c r="C679" s="33" t="s">
        <v>733</v>
      </c>
      <c r="D679" s="33" t="s">
        <v>64</v>
      </c>
      <c r="E679" s="41">
        <v>36330</v>
      </c>
      <c r="F679" s="37">
        <f t="shared" ca="1" si="20"/>
        <v>17</v>
      </c>
      <c r="G679" s="38" t="s">
        <v>86</v>
      </c>
      <c r="H679" s="39">
        <v>61850</v>
      </c>
      <c r="I679" s="39" t="str">
        <f t="shared" si="21"/>
        <v/>
      </c>
      <c r="J679" s="40">
        <v>2</v>
      </c>
    </row>
    <row r="680" spans="1:10" x14ac:dyDescent="0.3">
      <c r="A680" s="33" t="s">
        <v>774</v>
      </c>
      <c r="B680" s="35" t="s">
        <v>74</v>
      </c>
      <c r="C680" s="33" t="s">
        <v>733</v>
      </c>
      <c r="D680" s="33" t="s">
        <v>79</v>
      </c>
      <c r="E680" s="41">
        <v>37065</v>
      </c>
      <c r="F680" s="37">
        <f t="shared" ca="1" si="20"/>
        <v>15</v>
      </c>
      <c r="G680" s="38"/>
      <c r="H680" s="39">
        <v>77136</v>
      </c>
      <c r="I680" s="39">
        <f t="shared" si="21"/>
        <v>2000</v>
      </c>
      <c r="J680" s="40">
        <v>5</v>
      </c>
    </row>
    <row r="681" spans="1:10" x14ac:dyDescent="0.3">
      <c r="A681" s="33" t="s">
        <v>775</v>
      </c>
      <c r="B681" s="35" t="s">
        <v>62</v>
      </c>
      <c r="C681" s="33" t="s">
        <v>733</v>
      </c>
      <c r="D681" s="33" t="s">
        <v>64</v>
      </c>
      <c r="E681" s="41">
        <v>39602</v>
      </c>
      <c r="F681" s="37">
        <f t="shared" ca="1" si="20"/>
        <v>8</v>
      </c>
      <c r="G681" s="38" t="s">
        <v>65</v>
      </c>
      <c r="H681" s="39">
        <v>79380</v>
      </c>
      <c r="I681" s="39">
        <f t="shared" si="21"/>
        <v>2000</v>
      </c>
      <c r="J681" s="40">
        <v>5</v>
      </c>
    </row>
    <row r="682" spans="1:10" x14ac:dyDescent="0.3">
      <c r="A682" s="33" t="s">
        <v>776</v>
      </c>
      <c r="B682" s="35" t="s">
        <v>74</v>
      </c>
      <c r="C682" s="33" t="s">
        <v>733</v>
      </c>
      <c r="D682" s="33" t="s">
        <v>79</v>
      </c>
      <c r="E682" s="45">
        <v>40334</v>
      </c>
      <c r="F682" s="37">
        <f t="shared" ca="1" si="20"/>
        <v>6</v>
      </c>
      <c r="G682" s="38"/>
      <c r="H682" s="39">
        <v>47280</v>
      </c>
      <c r="I682" s="39" t="str">
        <f t="shared" si="21"/>
        <v/>
      </c>
      <c r="J682" s="40">
        <v>1</v>
      </c>
    </row>
    <row r="683" spans="1:10" x14ac:dyDescent="0.3">
      <c r="A683" s="33" t="s">
        <v>777</v>
      </c>
      <c r="B683" s="35" t="s">
        <v>62</v>
      </c>
      <c r="C683" s="33" t="s">
        <v>733</v>
      </c>
      <c r="D683" s="33" t="s">
        <v>79</v>
      </c>
      <c r="E683" s="41">
        <v>41094</v>
      </c>
      <c r="F683" s="37">
        <f t="shared" ca="1" si="20"/>
        <v>4</v>
      </c>
      <c r="G683" s="38"/>
      <c r="H683" s="39">
        <v>59128</v>
      </c>
      <c r="I683" s="39">
        <f t="shared" si="21"/>
        <v>2000</v>
      </c>
      <c r="J683" s="40">
        <v>4</v>
      </c>
    </row>
    <row r="684" spans="1:10" x14ac:dyDescent="0.3">
      <c r="A684" s="33" t="s">
        <v>778</v>
      </c>
      <c r="B684" s="35" t="s">
        <v>82</v>
      </c>
      <c r="C684" s="33" t="s">
        <v>733</v>
      </c>
      <c r="D684" s="33" t="s">
        <v>64</v>
      </c>
      <c r="E684" s="41">
        <v>41111</v>
      </c>
      <c r="F684" s="37">
        <f t="shared" ca="1" si="20"/>
        <v>4</v>
      </c>
      <c r="G684" s="38" t="s">
        <v>68</v>
      </c>
      <c r="H684" s="39">
        <v>62780</v>
      </c>
      <c r="I684" s="39" t="str">
        <f t="shared" si="21"/>
        <v/>
      </c>
      <c r="J684" s="40">
        <v>3</v>
      </c>
    </row>
    <row r="685" spans="1:10" x14ac:dyDescent="0.3">
      <c r="A685" s="33" t="s">
        <v>779</v>
      </c>
      <c r="B685" s="35" t="s">
        <v>82</v>
      </c>
      <c r="C685" s="33" t="s">
        <v>733</v>
      </c>
      <c r="D685" s="33" t="s">
        <v>67</v>
      </c>
      <c r="E685" s="41">
        <v>39267</v>
      </c>
      <c r="F685" s="37">
        <f t="shared" ca="1" si="20"/>
        <v>9</v>
      </c>
      <c r="G685" s="38" t="s">
        <v>65</v>
      </c>
      <c r="H685" s="39">
        <v>49545</v>
      </c>
      <c r="I685" s="39" t="str">
        <f t="shared" si="21"/>
        <v/>
      </c>
      <c r="J685" s="40">
        <v>2</v>
      </c>
    </row>
    <row r="686" spans="1:10" x14ac:dyDescent="0.3">
      <c r="A686" s="33" t="s">
        <v>780</v>
      </c>
      <c r="B686" s="35" t="s">
        <v>92</v>
      </c>
      <c r="C686" s="33" t="s">
        <v>733</v>
      </c>
      <c r="D686" s="33" t="s">
        <v>79</v>
      </c>
      <c r="E686" s="41">
        <v>39272</v>
      </c>
      <c r="F686" s="37">
        <f t="shared" ca="1" si="20"/>
        <v>9</v>
      </c>
      <c r="G686" s="38"/>
      <c r="H686" s="39">
        <v>35240</v>
      </c>
      <c r="I686" s="39" t="str">
        <f t="shared" si="21"/>
        <v/>
      </c>
      <c r="J686" s="40">
        <v>3</v>
      </c>
    </row>
    <row r="687" spans="1:10" x14ac:dyDescent="0.3">
      <c r="A687" s="33" t="s">
        <v>781</v>
      </c>
      <c r="B687" s="35" t="s">
        <v>77</v>
      </c>
      <c r="C687" s="33" t="s">
        <v>733</v>
      </c>
      <c r="D687" s="33" t="s">
        <v>79</v>
      </c>
      <c r="E687" s="41">
        <v>39648</v>
      </c>
      <c r="F687" s="37">
        <f t="shared" ca="1" si="20"/>
        <v>8</v>
      </c>
      <c r="G687" s="38"/>
      <c r="H687" s="39">
        <v>45105</v>
      </c>
      <c r="I687" s="39" t="str">
        <f t="shared" si="21"/>
        <v/>
      </c>
      <c r="J687" s="40">
        <v>1</v>
      </c>
    </row>
    <row r="688" spans="1:10" x14ac:dyDescent="0.3">
      <c r="A688" s="33" t="s">
        <v>782</v>
      </c>
      <c r="B688" s="35" t="s">
        <v>77</v>
      </c>
      <c r="C688" s="33" t="s">
        <v>733</v>
      </c>
      <c r="D688" s="33" t="s">
        <v>72</v>
      </c>
      <c r="E688" s="41">
        <v>40360</v>
      </c>
      <c r="F688" s="37">
        <f t="shared" ca="1" si="20"/>
        <v>6</v>
      </c>
      <c r="G688" s="38"/>
      <c r="H688" s="39">
        <v>33752</v>
      </c>
      <c r="I688" s="39" t="str">
        <f t="shared" si="21"/>
        <v/>
      </c>
      <c r="J688" s="40">
        <v>3</v>
      </c>
    </row>
    <row r="689" spans="1:10" x14ac:dyDescent="0.3">
      <c r="A689" s="33" t="s">
        <v>783</v>
      </c>
      <c r="B689" s="35" t="s">
        <v>77</v>
      </c>
      <c r="C689" s="33" t="s">
        <v>733</v>
      </c>
      <c r="D689" s="33" t="s">
        <v>64</v>
      </c>
      <c r="E689" s="41">
        <v>40389</v>
      </c>
      <c r="F689" s="37">
        <f t="shared" ca="1" si="20"/>
        <v>6</v>
      </c>
      <c r="G689" s="38" t="s">
        <v>65</v>
      </c>
      <c r="H689" s="39">
        <v>58370</v>
      </c>
      <c r="I689" s="39">
        <f t="shared" si="21"/>
        <v>2000</v>
      </c>
      <c r="J689" s="40">
        <v>5</v>
      </c>
    </row>
    <row r="690" spans="1:10" x14ac:dyDescent="0.3">
      <c r="A690" s="33" t="s">
        <v>784</v>
      </c>
      <c r="B690" s="35" t="s">
        <v>77</v>
      </c>
      <c r="C690" s="33" t="s">
        <v>733</v>
      </c>
      <c r="D690" s="33" t="s">
        <v>64</v>
      </c>
      <c r="E690" s="41">
        <v>38914</v>
      </c>
      <c r="F690" s="37">
        <f t="shared" ca="1" si="20"/>
        <v>10</v>
      </c>
      <c r="G690" s="38" t="s">
        <v>96</v>
      </c>
      <c r="H690" s="39">
        <v>41380</v>
      </c>
      <c r="I690" s="39" t="str">
        <f t="shared" si="21"/>
        <v/>
      </c>
      <c r="J690" s="40">
        <v>2</v>
      </c>
    </row>
    <row r="691" spans="1:10" x14ac:dyDescent="0.3">
      <c r="A691" s="33" t="s">
        <v>785</v>
      </c>
      <c r="B691" s="35" t="s">
        <v>71</v>
      </c>
      <c r="C691" s="33" t="s">
        <v>733</v>
      </c>
      <c r="D691" s="33" t="s">
        <v>67</v>
      </c>
      <c r="E691" s="41">
        <v>36365</v>
      </c>
      <c r="F691" s="37">
        <f t="shared" ca="1" si="20"/>
        <v>17</v>
      </c>
      <c r="G691" s="38" t="s">
        <v>75</v>
      </c>
      <c r="H691" s="39">
        <v>19825</v>
      </c>
      <c r="I691" s="39" t="str">
        <f t="shared" si="21"/>
        <v/>
      </c>
      <c r="J691" s="40">
        <v>2</v>
      </c>
    </row>
    <row r="692" spans="1:10" x14ac:dyDescent="0.3">
      <c r="A692" s="33" t="s">
        <v>786</v>
      </c>
      <c r="B692" s="35" t="s">
        <v>82</v>
      </c>
      <c r="C692" s="33" t="s">
        <v>733</v>
      </c>
      <c r="D692" s="33" t="s">
        <v>79</v>
      </c>
      <c r="E692" s="46">
        <v>37099</v>
      </c>
      <c r="F692" s="37">
        <f t="shared" ca="1" si="20"/>
        <v>15</v>
      </c>
      <c r="G692" s="38"/>
      <c r="H692" s="39">
        <v>28270</v>
      </c>
      <c r="I692" s="39">
        <f t="shared" si="21"/>
        <v>2000</v>
      </c>
      <c r="J692" s="40">
        <v>5</v>
      </c>
    </row>
    <row r="693" spans="1:10" x14ac:dyDescent="0.3">
      <c r="A693" s="33" t="s">
        <v>787</v>
      </c>
      <c r="B693" s="35" t="s">
        <v>74</v>
      </c>
      <c r="C693" s="33" t="s">
        <v>733</v>
      </c>
      <c r="D693" s="33" t="s">
        <v>79</v>
      </c>
      <c r="E693" s="41">
        <v>37453</v>
      </c>
      <c r="F693" s="37">
        <f t="shared" ca="1" si="20"/>
        <v>14</v>
      </c>
      <c r="G693" s="38"/>
      <c r="H693" s="39">
        <v>49090</v>
      </c>
      <c r="I693" s="39">
        <f t="shared" si="21"/>
        <v>2000</v>
      </c>
      <c r="J693" s="40">
        <v>4</v>
      </c>
    </row>
    <row r="694" spans="1:10" x14ac:dyDescent="0.3">
      <c r="A694" s="33" t="s">
        <v>788</v>
      </c>
      <c r="B694" s="35" t="s">
        <v>77</v>
      </c>
      <c r="C694" s="33" t="s">
        <v>733</v>
      </c>
      <c r="D694" s="33" t="s">
        <v>64</v>
      </c>
      <c r="E694" s="41">
        <v>37810</v>
      </c>
      <c r="F694" s="37">
        <f t="shared" ca="1" si="20"/>
        <v>13</v>
      </c>
      <c r="G694" s="38" t="s">
        <v>96</v>
      </c>
      <c r="H694" s="39">
        <v>48010</v>
      </c>
      <c r="I694" s="39" t="str">
        <f t="shared" si="21"/>
        <v/>
      </c>
      <c r="J694" s="40">
        <v>3</v>
      </c>
    </row>
    <row r="695" spans="1:10" x14ac:dyDescent="0.3">
      <c r="A695" s="33" t="s">
        <v>789</v>
      </c>
      <c r="B695" s="35" t="s">
        <v>77</v>
      </c>
      <c r="C695" s="33" t="s">
        <v>733</v>
      </c>
      <c r="D695" s="33" t="s">
        <v>64</v>
      </c>
      <c r="E695" s="41">
        <v>39283</v>
      </c>
      <c r="F695" s="37">
        <f t="shared" ca="1" si="20"/>
        <v>9</v>
      </c>
      <c r="G695" s="38" t="s">
        <v>65</v>
      </c>
      <c r="H695" s="39">
        <v>24980</v>
      </c>
      <c r="I695" s="39" t="str">
        <f t="shared" si="21"/>
        <v/>
      </c>
      <c r="J695" s="40">
        <v>3</v>
      </c>
    </row>
    <row r="696" spans="1:10" x14ac:dyDescent="0.3">
      <c r="A696" s="33" t="s">
        <v>790</v>
      </c>
      <c r="B696" s="35" t="s">
        <v>82</v>
      </c>
      <c r="C696" s="33" t="s">
        <v>733</v>
      </c>
      <c r="D696" s="33" t="s">
        <v>64</v>
      </c>
      <c r="E696" s="41">
        <v>40018</v>
      </c>
      <c r="F696" s="37">
        <f t="shared" ca="1" si="20"/>
        <v>7</v>
      </c>
      <c r="G696" s="38" t="s">
        <v>96</v>
      </c>
      <c r="H696" s="39">
        <v>34990</v>
      </c>
      <c r="I696" s="39" t="str">
        <f t="shared" si="21"/>
        <v/>
      </c>
      <c r="J696" s="40">
        <v>3</v>
      </c>
    </row>
    <row r="697" spans="1:10" x14ac:dyDescent="0.3">
      <c r="A697" s="33" t="s">
        <v>791</v>
      </c>
      <c r="B697" s="35" t="s">
        <v>62</v>
      </c>
      <c r="C697" s="33" t="s">
        <v>733</v>
      </c>
      <c r="D697" s="33" t="s">
        <v>79</v>
      </c>
      <c r="E697" s="41">
        <v>41125</v>
      </c>
      <c r="F697" s="37">
        <f t="shared" ca="1" si="20"/>
        <v>4</v>
      </c>
      <c r="G697" s="38"/>
      <c r="H697" s="39">
        <v>70300</v>
      </c>
      <c r="I697" s="39" t="str">
        <f t="shared" si="21"/>
        <v/>
      </c>
      <c r="J697" s="40">
        <v>3</v>
      </c>
    </row>
    <row r="698" spans="1:10" x14ac:dyDescent="0.3">
      <c r="A698" s="33" t="s">
        <v>792</v>
      </c>
      <c r="B698" s="35" t="s">
        <v>92</v>
      </c>
      <c r="C698" s="33" t="s">
        <v>733</v>
      </c>
      <c r="D698" s="33" t="s">
        <v>79</v>
      </c>
      <c r="E698" s="41">
        <v>40393</v>
      </c>
      <c r="F698" s="37">
        <f t="shared" ca="1" si="20"/>
        <v>6</v>
      </c>
      <c r="G698" s="38"/>
      <c r="H698" s="39">
        <v>41770</v>
      </c>
      <c r="I698" s="39">
        <f t="shared" si="21"/>
        <v>2000</v>
      </c>
      <c r="J698" s="40">
        <v>5</v>
      </c>
    </row>
    <row r="699" spans="1:10" x14ac:dyDescent="0.3">
      <c r="A699" s="33" t="s">
        <v>793</v>
      </c>
      <c r="B699" s="35" t="s">
        <v>74</v>
      </c>
      <c r="C699" s="33" t="s">
        <v>733</v>
      </c>
      <c r="D699" s="33" t="s">
        <v>67</v>
      </c>
      <c r="E699" s="41">
        <v>40410</v>
      </c>
      <c r="F699" s="37">
        <f t="shared" ca="1" si="20"/>
        <v>6</v>
      </c>
      <c r="G699" s="38" t="s">
        <v>96</v>
      </c>
      <c r="H699" s="39">
        <v>38105</v>
      </c>
      <c r="I699" s="39" t="str">
        <f t="shared" si="21"/>
        <v/>
      </c>
      <c r="J699" s="40">
        <v>2</v>
      </c>
    </row>
    <row r="700" spans="1:10" x14ac:dyDescent="0.3">
      <c r="A700" s="33" t="s">
        <v>794</v>
      </c>
      <c r="B700" s="35" t="s">
        <v>71</v>
      </c>
      <c r="C700" s="33" t="s">
        <v>733</v>
      </c>
      <c r="D700" s="33" t="s">
        <v>64</v>
      </c>
      <c r="E700" s="41">
        <v>40420</v>
      </c>
      <c r="F700" s="37">
        <f t="shared" ca="1" si="20"/>
        <v>6</v>
      </c>
      <c r="G700" s="38" t="s">
        <v>65</v>
      </c>
      <c r="H700" s="39">
        <v>31690</v>
      </c>
      <c r="I700" s="39">
        <f t="shared" si="21"/>
        <v>2000</v>
      </c>
      <c r="J700" s="40">
        <v>4</v>
      </c>
    </row>
    <row r="701" spans="1:10" x14ac:dyDescent="0.3">
      <c r="A701" s="33" t="s">
        <v>795</v>
      </c>
      <c r="B701" s="35" t="s">
        <v>77</v>
      </c>
      <c r="C701" s="33" t="s">
        <v>733</v>
      </c>
      <c r="D701" s="33" t="s">
        <v>64</v>
      </c>
      <c r="E701" s="41">
        <v>36025</v>
      </c>
      <c r="F701" s="37">
        <f t="shared" ca="1" si="20"/>
        <v>18</v>
      </c>
      <c r="G701" s="38" t="s">
        <v>68</v>
      </c>
      <c r="H701" s="39">
        <v>64470</v>
      </c>
      <c r="I701" s="39">
        <f t="shared" si="21"/>
        <v>2000</v>
      </c>
      <c r="J701" s="40">
        <v>5</v>
      </c>
    </row>
    <row r="702" spans="1:10" x14ac:dyDescent="0.3">
      <c r="A702" s="33" t="s">
        <v>796</v>
      </c>
      <c r="B702" s="35" t="s">
        <v>71</v>
      </c>
      <c r="C702" s="33" t="s">
        <v>733</v>
      </c>
      <c r="D702" s="33" t="s">
        <v>64</v>
      </c>
      <c r="E702" s="41">
        <v>37495</v>
      </c>
      <c r="F702" s="37">
        <f t="shared" ca="1" si="20"/>
        <v>14</v>
      </c>
      <c r="G702" s="38" t="s">
        <v>86</v>
      </c>
      <c r="H702" s="39">
        <v>60300</v>
      </c>
      <c r="I702" s="39" t="str">
        <f t="shared" si="21"/>
        <v/>
      </c>
      <c r="J702" s="40">
        <v>2</v>
      </c>
    </row>
    <row r="703" spans="1:10" x14ac:dyDescent="0.3">
      <c r="A703" s="33" t="s">
        <v>797</v>
      </c>
      <c r="B703" s="35" t="s">
        <v>92</v>
      </c>
      <c r="C703" s="33" t="s">
        <v>733</v>
      </c>
      <c r="D703" s="33" t="s">
        <v>64</v>
      </c>
      <c r="E703" s="41">
        <v>39679</v>
      </c>
      <c r="F703" s="37">
        <f t="shared" ca="1" si="20"/>
        <v>8</v>
      </c>
      <c r="G703" s="38" t="s">
        <v>65</v>
      </c>
      <c r="H703" s="39">
        <v>22820</v>
      </c>
      <c r="I703" s="39">
        <f t="shared" si="21"/>
        <v>2000</v>
      </c>
      <c r="J703" s="40">
        <v>5</v>
      </c>
    </row>
    <row r="704" spans="1:10" x14ac:dyDescent="0.3">
      <c r="A704" s="33" t="s">
        <v>798</v>
      </c>
      <c r="B704" s="35" t="s">
        <v>77</v>
      </c>
      <c r="C704" s="33" t="s">
        <v>733</v>
      </c>
      <c r="D704" s="33" t="s">
        <v>79</v>
      </c>
      <c r="E704" s="41">
        <v>39719</v>
      </c>
      <c r="F704" s="37">
        <f t="shared" ca="1" si="20"/>
        <v>8</v>
      </c>
      <c r="G704" s="38"/>
      <c r="H704" s="39">
        <v>23340</v>
      </c>
      <c r="I704" s="39">
        <f t="shared" si="21"/>
        <v>2000</v>
      </c>
      <c r="J704" s="40">
        <v>4</v>
      </c>
    </row>
    <row r="705" spans="1:10" x14ac:dyDescent="0.3">
      <c r="A705" s="33" t="s">
        <v>799</v>
      </c>
      <c r="B705" s="35" t="s">
        <v>77</v>
      </c>
      <c r="C705" s="33" t="s">
        <v>733</v>
      </c>
      <c r="D705" s="33" t="s">
        <v>79</v>
      </c>
      <c r="E705" s="41">
        <v>40800</v>
      </c>
      <c r="F705" s="37">
        <f t="shared" ca="1" si="20"/>
        <v>5</v>
      </c>
      <c r="G705" s="38"/>
      <c r="H705" s="39">
        <v>62480</v>
      </c>
      <c r="I705" s="39">
        <f t="shared" si="21"/>
        <v>2000</v>
      </c>
      <c r="J705" s="40">
        <v>5</v>
      </c>
    </row>
    <row r="706" spans="1:10" x14ac:dyDescent="0.3">
      <c r="A706" s="33" t="s">
        <v>800</v>
      </c>
      <c r="B706" s="35" t="s">
        <v>82</v>
      </c>
      <c r="C706" s="33" t="s">
        <v>733</v>
      </c>
      <c r="D706" s="33" t="s">
        <v>79</v>
      </c>
      <c r="E706" s="41">
        <v>40811</v>
      </c>
      <c r="F706" s="37">
        <f t="shared" ref="F706:F742" ca="1" si="22">DATEDIF(E706,TODAY(),"Y")</f>
        <v>5</v>
      </c>
      <c r="G706" s="38"/>
      <c r="H706" s="39">
        <v>61134</v>
      </c>
      <c r="I706" s="39">
        <f t="shared" si="21"/>
        <v>2000</v>
      </c>
      <c r="J706" s="40">
        <v>4</v>
      </c>
    </row>
    <row r="707" spans="1:10" x14ac:dyDescent="0.3">
      <c r="A707" s="33" t="s">
        <v>801</v>
      </c>
      <c r="B707" s="35" t="s">
        <v>62</v>
      </c>
      <c r="C707" s="33" t="s">
        <v>733</v>
      </c>
      <c r="D707" s="33" t="s">
        <v>67</v>
      </c>
      <c r="E707" s="41">
        <v>39343</v>
      </c>
      <c r="F707" s="37">
        <f t="shared" ca="1" si="22"/>
        <v>9</v>
      </c>
      <c r="G707" s="38" t="s">
        <v>86</v>
      </c>
      <c r="H707" s="39">
        <v>23000</v>
      </c>
      <c r="I707" s="39">
        <f t="shared" ref="I707:I742" si="23">IF(J707&gt;=4,2000,"")</f>
        <v>2000</v>
      </c>
      <c r="J707" s="40">
        <v>4</v>
      </c>
    </row>
    <row r="708" spans="1:10" x14ac:dyDescent="0.3">
      <c r="A708" s="33" t="s">
        <v>802</v>
      </c>
      <c r="B708" s="35" t="s">
        <v>92</v>
      </c>
      <c r="C708" s="33" t="s">
        <v>733</v>
      </c>
      <c r="D708" s="33" t="s">
        <v>79</v>
      </c>
      <c r="E708" s="41">
        <v>40451</v>
      </c>
      <c r="F708" s="37">
        <f t="shared" ca="1" si="22"/>
        <v>6</v>
      </c>
      <c r="G708" s="38"/>
      <c r="H708" s="39">
        <v>87830</v>
      </c>
      <c r="I708" s="39" t="str">
        <f t="shared" si="23"/>
        <v/>
      </c>
      <c r="J708" s="40">
        <v>2</v>
      </c>
    </row>
    <row r="709" spans="1:10" x14ac:dyDescent="0.3">
      <c r="A709" s="33" t="s">
        <v>803</v>
      </c>
      <c r="B709" s="35" t="s">
        <v>92</v>
      </c>
      <c r="C709" s="33" t="s">
        <v>733</v>
      </c>
      <c r="D709" s="33" t="s">
        <v>67</v>
      </c>
      <c r="E709" s="41">
        <v>36053</v>
      </c>
      <c r="F709" s="37">
        <f t="shared" ca="1" si="22"/>
        <v>18</v>
      </c>
      <c r="G709" s="38" t="s">
        <v>86</v>
      </c>
      <c r="H709" s="39">
        <v>46105</v>
      </c>
      <c r="I709" s="39">
        <f t="shared" si="23"/>
        <v>2000</v>
      </c>
      <c r="J709" s="40">
        <v>5</v>
      </c>
    </row>
    <row r="710" spans="1:10" x14ac:dyDescent="0.3">
      <c r="A710" s="33" t="s">
        <v>804</v>
      </c>
      <c r="B710" s="35" t="s">
        <v>74</v>
      </c>
      <c r="C710" s="33" t="s">
        <v>733</v>
      </c>
      <c r="D710" s="33" t="s">
        <v>79</v>
      </c>
      <c r="E710" s="41">
        <v>37141</v>
      </c>
      <c r="F710" s="37">
        <f t="shared" ca="1" si="22"/>
        <v>15</v>
      </c>
      <c r="G710" s="38"/>
      <c r="H710" s="39">
        <v>25530</v>
      </c>
      <c r="I710" s="39" t="str">
        <f t="shared" si="23"/>
        <v/>
      </c>
      <c r="J710" s="40">
        <v>3</v>
      </c>
    </row>
    <row r="711" spans="1:10" x14ac:dyDescent="0.3">
      <c r="A711" s="33" t="s">
        <v>805</v>
      </c>
      <c r="B711" s="35" t="s">
        <v>82</v>
      </c>
      <c r="C711" s="33" t="s">
        <v>733</v>
      </c>
      <c r="D711" s="33" t="s">
        <v>64</v>
      </c>
      <c r="E711" s="41">
        <v>40477</v>
      </c>
      <c r="F711" s="37">
        <f t="shared" ca="1" si="22"/>
        <v>6</v>
      </c>
      <c r="G711" s="38" t="s">
        <v>65</v>
      </c>
      <c r="H711" s="39">
        <v>27130</v>
      </c>
      <c r="I711" s="39">
        <f t="shared" si="23"/>
        <v>2000</v>
      </c>
      <c r="J711" s="40">
        <v>5</v>
      </c>
    </row>
    <row r="712" spans="1:10" x14ac:dyDescent="0.3">
      <c r="A712" s="33" t="s">
        <v>806</v>
      </c>
      <c r="B712" s="35" t="s">
        <v>71</v>
      </c>
      <c r="C712" s="33" t="s">
        <v>733</v>
      </c>
      <c r="D712" s="33" t="s">
        <v>64</v>
      </c>
      <c r="E712" s="41">
        <v>36080</v>
      </c>
      <c r="F712" s="37">
        <f t="shared" ca="1" si="22"/>
        <v>18</v>
      </c>
      <c r="G712" s="38" t="s">
        <v>96</v>
      </c>
      <c r="H712" s="39">
        <v>48410</v>
      </c>
      <c r="I712" s="39">
        <f t="shared" si="23"/>
        <v>2000</v>
      </c>
      <c r="J712" s="40">
        <v>5</v>
      </c>
    </row>
    <row r="713" spans="1:10" x14ac:dyDescent="0.3">
      <c r="A713" s="33" t="s">
        <v>807</v>
      </c>
      <c r="B713" s="35" t="s">
        <v>74</v>
      </c>
      <c r="C713" s="33" t="s">
        <v>733</v>
      </c>
      <c r="D713" s="33" t="s">
        <v>72</v>
      </c>
      <c r="E713" s="41">
        <v>36458</v>
      </c>
      <c r="F713" s="37">
        <f t="shared" ca="1" si="22"/>
        <v>17</v>
      </c>
      <c r="G713" s="38"/>
      <c r="H713" s="39">
        <v>32536</v>
      </c>
      <c r="I713" s="39" t="str">
        <f t="shared" si="23"/>
        <v/>
      </c>
      <c r="J713" s="40">
        <v>2</v>
      </c>
    </row>
    <row r="714" spans="1:10" x14ac:dyDescent="0.3">
      <c r="A714" s="33" t="s">
        <v>808</v>
      </c>
      <c r="B714" s="35" t="s">
        <v>77</v>
      </c>
      <c r="C714" s="33" t="s">
        <v>733</v>
      </c>
      <c r="D714" s="33" t="s">
        <v>67</v>
      </c>
      <c r="E714" s="41">
        <v>36462</v>
      </c>
      <c r="F714" s="37">
        <f t="shared" ca="1" si="22"/>
        <v>16</v>
      </c>
      <c r="G714" s="38" t="s">
        <v>96</v>
      </c>
      <c r="H714" s="39">
        <v>26185</v>
      </c>
      <c r="I714" s="39">
        <f t="shared" si="23"/>
        <v>2000</v>
      </c>
      <c r="J714" s="40">
        <v>5</v>
      </c>
    </row>
    <row r="715" spans="1:10" x14ac:dyDescent="0.3">
      <c r="A715" s="33" t="s">
        <v>809</v>
      </c>
      <c r="B715" s="35" t="s">
        <v>71</v>
      </c>
      <c r="C715" s="33" t="s">
        <v>733</v>
      </c>
      <c r="D715" s="33" t="s">
        <v>64</v>
      </c>
      <c r="E715" s="41">
        <v>39722</v>
      </c>
      <c r="F715" s="37">
        <f t="shared" ca="1" si="22"/>
        <v>8</v>
      </c>
      <c r="G715" s="38" t="s">
        <v>65</v>
      </c>
      <c r="H715" s="39">
        <v>44530</v>
      </c>
      <c r="I715" s="39" t="str">
        <f t="shared" si="23"/>
        <v/>
      </c>
      <c r="J715" s="40">
        <v>2</v>
      </c>
    </row>
    <row r="716" spans="1:10" x14ac:dyDescent="0.3">
      <c r="A716" s="33" t="s">
        <v>810</v>
      </c>
      <c r="B716" s="35" t="s">
        <v>62</v>
      </c>
      <c r="C716" s="33" t="s">
        <v>733</v>
      </c>
      <c r="D716" s="33" t="s">
        <v>72</v>
      </c>
      <c r="E716" s="41">
        <v>39742</v>
      </c>
      <c r="F716" s="37">
        <f t="shared" ca="1" si="22"/>
        <v>8</v>
      </c>
      <c r="G716" s="38"/>
      <c r="H716" s="39">
        <v>37344</v>
      </c>
      <c r="I716" s="39" t="str">
        <f t="shared" si="23"/>
        <v/>
      </c>
      <c r="J716" s="40">
        <v>2</v>
      </c>
    </row>
    <row r="717" spans="1:10" x14ac:dyDescent="0.3">
      <c r="A717" s="33" t="s">
        <v>811</v>
      </c>
      <c r="B717" s="35" t="s">
        <v>77</v>
      </c>
      <c r="C717" s="33" t="s">
        <v>733</v>
      </c>
      <c r="D717" s="33" t="s">
        <v>64</v>
      </c>
      <c r="E717" s="41">
        <v>39728</v>
      </c>
      <c r="F717" s="37">
        <f t="shared" ca="1" si="22"/>
        <v>8</v>
      </c>
      <c r="G717" s="38" t="s">
        <v>65</v>
      </c>
      <c r="H717" s="39">
        <v>82370</v>
      </c>
      <c r="I717" s="39">
        <f t="shared" si="23"/>
        <v>2000</v>
      </c>
      <c r="J717" s="40">
        <v>5</v>
      </c>
    </row>
    <row r="718" spans="1:10" x14ac:dyDescent="0.3">
      <c r="A718" s="33" t="s">
        <v>812</v>
      </c>
      <c r="B718" s="35" t="s">
        <v>62</v>
      </c>
      <c r="C718" s="33" t="s">
        <v>733</v>
      </c>
      <c r="D718" s="33" t="s">
        <v>79</v>
      </c>
      <c r="E718" s="41">
        <v>39728</v>
      </c>
      <c r="F718" s="37">
        <f t="shared" ca="1" si="22"/>
        <v>8</v>
      </c>
      <c r="G718" s="38"/>
      <c r="H718" s="39">
        <v>86040</v>
      </c>
      <c r="I718" s="39">
        <f t="shared" si="23"/>
        <v>2000</v>
      </c>
      <c r="J718" s="40">
        <v>5</v>
      </c>
    </row>
    <row r="719" spans="1:10" x14ac:dyDescent="0.3">
      <c r="A719" s="33" t="s">
        <v>813</v>
      </c>
      <c r="B719" s="35" t="s">
        <v>82</v>
      </c>
      <c r="C719" s="33" t="s">
        <v>733</v>
      </c>
      <c r="D719" s="33" t="s">
        <v>79</v>
      </c>
      <c r="E719" s="41">
        <v>39768</v>
      </c>
      <c r="F719" s="37">
        <f t="shared" ca="1" si="22"/>
        <v>7</v>
      </c>
      <c r="G719" s="38"/>
      <c r="H719" s="39">
        <v>63610</v>
      </c>
      <c r="I719" s="39">
        <f t="shared" si="23"/>
        <v>2000</v>
      </c>
      <c r="J719" s="40">
        <v>5</v>
      </c>
    </row>
    <row r="720" spans="1:10" x14ac:dyDescent="0.3">
      <c r="A720" s="33" t="s">
        <v>814</v>
      </c>
      <c r="B720" s="35" t="s">
        <v>77</v>
      </c>
      <c r="C720" s="33" t="s">
        <v>733</v>
      </c>
      <c r="D720" s="33" t="s">
        <v>79</v>
      </c>
      <c r="E720" s="41">
        <v>40867</v>
      </c>
      <c r="F720" s="37">
        <f t="shared" ca="1" si="22"/>
        <v>4</v>
      </c>
      <c r="G720" s="38"/>
      <c r="H720" s="39">
        <v>57500</v>
      </c>
      <c r="I720" s="39" t="str">
        <f t="shared" si="23"/>
        <v/>
      </c>
      <c r="J720" s="40">
        <v>1</v>
      </c>
    </row>
    <row r="721" spans="1:10" x14ac:dyDescent="0.3">
      <c r="A721" s="33" t="s">
        <v>815</v>
      </c>
      <c r="B721" s="35" t="s">
        <v>74</v>
      </c>
      <c r="C721" s="33" t="s">
        <v>733</v>
      </c>
      <c r="D721" s="33" t="s">
        <v>64</v>
      </c>
      <c r="E721" s="41">
        <v>41226</v>
      </c>
      <c r="F721" s="37">
        <f t="shared" ca="1" si="22"/>
        <v>3</v>
      </c>
      <c r="G721" s="38" t="s">
        <v>75</v>
      </c>
      <c r="H721" s="39">
        <v>32160</v>
      </c>
      <c r="I721" s="39" t="str">
        <f t="shared" si="23"/>
        <v/>
      </c>
      <c r="J721" s="40">
        <v>3</v>
      </c>
    </row>
    <row r="722" spans="1:10" x14ac:dyDescent="0.3">
      <c r="A722" s="33" t="s">
        <v>816</v>
      </c>
      <c r="B722" s="35" t="s">
        <v>77</v>
      </c>
      <c r="C722" s="33" t="s">
        <v>733</v>
      </c>
      <c r="D722" s="33" t="s">
        <v>64</v>
      </c>
      <c r="E722" s="41">
        <v>39399</v>
      </c>
      <c r="F722" s="37">
        <f t="shared" ca="1" si="22"/>
        <v>8</v>
      </c>
      <c r="G722" s="38" t="s">
        <v>96</v>
      </c>
      <c r="H722" s="39">
        <v>87220</v>
      </c>
      <c r="I722" s="39" t="str">
        <f t="shared" si="23"/>
        <v/>
      </c>
      <c r="J722" s="40">
        <v>1</v>
      </c>
    </row>
    <row r="723" spans="1:10" x14ac:dyDescent="0.3">
      <c r="A723" s="33" t="s">
        <v>817</v>
      </c>
      <c r="B723" s="35" t="s">
        <v>71</v>
      </c>
      <c r="C723" s="33" t="s">
        <v>733</v>
      </c>
      <c r="D723" s="33" t="s">
        <v>64</v>
      </c>
      <c r="E723" s="41">
        <v>36843</v>
      </c>
      <c r="F723" s="37">
        <f t="shared" ca="1" si="22"/>
        <v>15</v>
      </c>
      <c r="G723" s="38" t="s">
        <v>96</v>
      </c>
      <c r="H723" s="39">
        <v>47630</v>
      </c>
      <c r="I723" s="39" t="str">
        <f t="shared" si="23"/>
        <v/>
      </c>
      <c r="J723" s="40">
        <v>3</v>
      </c>
    </row>
    <row r="724" spans="1:10" x14ac:dyDescent="0.3">
      <c r="A724" s="33" t="s">
        <v>818</v>
      </c>
      <c r="B724" s="35" t="s">
        <v>82</v>
      </c>
      <c r="C724" s="33" t="s">
        <v>733</v>
      </c>
      <c r="D724" s="33" t="s">
        <v>64</v>
      </c>
      <c r="E724" s="41">
        <v>41262</v>
      </c>
      <c r="F724" s="37">
        <f t="shared" ca="1" si="22"/>
        <v>3</v>
      </c>
      <c r="G724" s="38" t="s">
        <v>68</v>
      </c>
      <c r="H724" s="39">
        <v>59490</v>
      </c>
      <c r="I724" s="39" t="str">
        <f t="shared" si="23"/>
        <v/>
      </c>
      <c r="J724" s="40">
        <v>3</v>
      </c>
    </row>
    <row r="725" spans="1:10" x14ac:dyDescent="0.3">
      <c r="A725" s="33" t="s">
        <v>819</v>
      </c>
      <c r="B725" s="35" t="s">
        <v>82</v>
      </c>
      <c r="C725" s="33" t="s">
        <v>733</v>
      </c>
      <c r="D725" s="33" t="s">
        <v>64</v>
      </c>
      <c r="E725" s="41">
        <v>39784</v>
      </c>
      <c r="F725" s="37">
        <f t="shared" ca="1" si="22"/>
        <v>7</v>
      </c>
      <c r="G725" s="38" t="s">
        <v>65</v>
      </c>
      <c r="H725" s="39">
        <v>69510</v>
      </c>
      <c r="I725" s="39">
        <f t="shared" si="23"/>
        <v>2000</v>
      </c>
      <c r="J725" s="40">
        <v>5</v>
      </c>
    </row>
    <row r="726" spans="1:10" x14ac:dyDescent="0.3">
      <c r="A726" s="33" t="s">
        <v>820</v>
      </c>
      <c r="B726" s="35" t="s">
        <v>77</v>
      </c>
      <c r="C726" s="33" t="s">
        <v>733</v>
      </c>
      <c r="D726" s="33" t="s">
        <v>64</v>
      </c>
      <c r="E726" s="41">
        <v>39435</v>
      </c>
      <c r="F726" s="37">
        <f t="shared" ca="1" si="22"/>
        <v>8</v>
      </c>
      <c r="G726" s="38" t="s">
        <v>75</v>
      </c>
      <c r="H726" s="39">
        <v>64780</v>
      </c>
      <c r="I726" s="39">
        <f t="shared" si="23"/>
        <v>2000</v>
      </c>
      <c r="J726" s="40">
        <v>5</v>
      </c>
    </row>
    <row r="727" spans="1:10" x14ac:dyDescent="0.3">
      <c r="A727" s="33" t="s">
        <v>821</v>
      </c>
      <c r="B727" s="35" t="s">
        <v>74</v>
      </c>
      <c r="C727" s="33" t="s">
        <v>733</v>
      </c>
      <c r="D727" s="33" t="s">
        <v>64</v>
      </c>
      <c r="E727" s="41">
        <v>39063</v>
      </c>
      <c r="F727" s="37">
        <f t="shared" ca="1" si="22"/>
        <v>9</v>
      </c>
      <c r="G727" s="38" t="s">
        <v>65</v>
      </c>
      <c r="H727" s="39">
        <v>86320</v>
      </c>
      <c r="I727" s="39">
        <f t="shared" si="23"/>
        <v>2000</v>
      </c>
      <c r="J727" s="40">
        <v>4</v>
      </c>
    </row>
    <row r="728" spans="1:10" x14ac:dyDescent="0.3">
      <c r="A728" s="33" t="s">
        <v>822</v>
      </c>
      <c r="B728" s="35" t="s">
        <v>77</v>
      </c>
      <c r="C728" s="33" t="s">
        <v>733</v>
      </c>
      <c r="D728" s="33" t="s">
        <v>64</v>
      </c>
      <c r="E728" s="41">
        <v>38328</v>
      </c>
      <c r="F728" s="37">
        <f t="shared" ca="1" si="22"/>
        <v>11</v>
      </c>
      <c r="G728" s="38" t="s">
        <v>68</v>
      </c>
      <c r="H728" s="39">
        <v>48280</v>
      </c>
      <c r="I728" s="39">
        <f t="shared" si="23"/>
        <v>2000</v>
      </c>
      <c r="J728" s="40">
        <v>4</v>
      </c>
    </row>
    <row r="729" spans="1:10" x14ac:dyDescent="0.3">
      <c r="A729" s="33" t="s">
        <v>823</v>
      </c>
      <c r="B729" s="35" t="s">
        <v>62</v>
      </c>
      <c r="C729" s="33" t="s">
        <v>733</v>
      </c>
      <c r="D729" s="33" t="s">
        <v>64</v>
      </c>
      <c r="E729" s="41">
        <v>38347</v>
      </c>
      <c r="F729" s="37">
        <f t="shared" ca="1" si="22"/>
        <v>11</v>
      </c>
      <c r="G729" s="38" t="s">
        <v>96</v>
      </c>
      <c r="H729" s="39">
        <v>81340</v>
      </c>
      <c r="I729" s="39" t="str">
        <f t="shared" si="23"/>
        <v/>
      </c>
      <c r="J729" s="40">
        <v>2</v>
      </c>
    </row>
    <row r="730" spans="1:10" x14ac:dyDescent="0.3">
      <c r="A730" s="33" t="s">
        <v>824</v>
      </c>
      <c r="B730" s="35" t="s">
        <v>92</v>
      </c>
      <c r="C730" s="33" t="s">
        <v>733</v>
      </c>
      <c r="D730" s="33" t="s">
        <v>64</v>
      </c>
      <c r="E730" s="41">
        <v>39441</v>
      </c>
      <c r="F730" s="37">
        <f t="shared" ca="1" si="22"/>
        <v>8</v>
      </c>
      <c r="G730" s="38" t="s">
        <v>68</v>
      </c>
      <c r="H730" s="39">
        <v>68860</v>
      </c>
      <c r="I730" s="39" t="str">
        <f t="shared" si="23"/>
        <v/>
      </c>
      <c r="J730" s="40">
        <v>2</v>
      </c>
    </row>
    <row r="731" spans="1:10" x14ac:dyDescent="0.3">
      <c r="A731" s="33" t="s">
        <v>825</v>
      </c>
      <c r="B731" s="35" t="s">
        <v>77</v>
      </c>
      <c r="C731" s="33" t="s">
        <v>733</v>
      </c>
      <c r="D731" s="33" t="s">
        <v>79</v>
      </c>
      <c r="E731" s="41">
        <v>40523</v>
      </c>
      <c r="F731" s="37">
        <f t="shared" ca="1" si="22"/>
        <v>5</v>
      </c>
      <c r="G731" s="38"/>
      <c r="H731" s="39">
        <v>46570</v>
      </c>
      <c r="I731" s="39">
        <f t="shared" si="23"/>
        <v>2000</v>
      </c>
      <c r="J731" s="40">
        <v>4</v>
      </c>
    </row>
    <row r="732" spans="1:10" x14ac:dyDescent="0.3">
      <c r="A732" s="33" t="s">
        <v>826</v>
      </c>
      <c r="B732" s="35" t="s">
        <v>74</v>
      </c>
      <c r="C732" s="33" t="s">
        <v>733</v>
      </c>
      <c r="D732" s="33" t="s">
        <v>64</v>
      </c>
      <c r="E732" s="42">
        <v>40536</v>
      </c>
      <c r="F732" s="37">
        <f t="shared" ca="1" si="22"/>
        <v>5</v>
      </c>
      <c r="G732" s="38" t="s">
        <v>96</v>
      </c>
      <c r="H732" s="39">
        <v>70730</v>
      </c>
      <c r="I732" s="39" t="str">
        <f t="shared" si="23"/>
        <v/>
      </c>
      <c r="J732" s="40">
        <v>1</v>
      </c>
    </row>
    <row r="733" spans="1:10" x14ac:dyDescent="0.3">
      <c r="A733" s="33" t="s">
        <v>827</v>
      </c>
      <c r="B733" s="35" t="s">
        <v>74</v>
      </c>
      <c r="C733" s="33" t="s">
        <v>828</v>
      </c>
      <c r="D733" s="33" t="s">
        <v>64</v>
      </c>
      <c r="E733" s="41">
        <v>37684</v>
      </c>
      <c r="F733" s="37">
        <f t="shared" ca="1" si="22"/>
        <v>13</v>
      </c>
      <c r="G733" s="38" t="s">
        <v>96</v>
      </c>
      <c r="H733" s="39">
        <v>42800</v>
      </c>
      <c r="I733" s="39">
        <f t="shared" si="23"/>
        <v>2000</v>
      </c>
      <c r="J733" s="40">
        <v>5</v>
      </c>
    </row>
    <row r="734" spans="1:10" x14ac:dyDescent="0.3">
      <c r="A734" s="33" t="s">
        <v>829</v>
      </c>
      <c r="B734" s="35" t="s">
        <v>82</v>
      </c>
      <c r="C734" s="33" t="s">
        <v>828</v>
      </c>
      <c r="D734" s="33" t="s">
        <v>64</v>
      </c>
      <c r="E734" s="41">
        <v>36991</v>
      </c>
      <c r="F734" s="37">
        <f t="shared" ca="1" si="22"/>
        <v>15</v>
      </c>
      <c r="G734" s="38" t="s">
        <v>65</v>
      </c>
      <c r="H734" s="39">
        <v>63670</v>
      </c>
      <c r="I734" s="39">
        <f t="shared" si="23"/>
        <v>2000</v>
      </c>
      <c r="J734" s="40">
        <v>5</v>
      </c>
    </row>
    <row r="735" spans="1:10" x14ac:dyDescent="0.3">
      <c r="A735" s="33" t="s">
        <v>830</v>
      </c>
      <c r="B735" s="35" t="s">
        <v>62</v>
      </c>
      <c r="C735" s="33" t="s">
        <v>828</v>
      </c>
      <c r="D735" s="33" t="s">
        <v>79</v>
      </c>
      <c r="E735" s="41">
        <v>40692</v>
      </c>
      <c r="F735" s="37">
        <f t="shared" ca="1" si="22"/>
        <v>5</v>
      </c>
      <c r="G735" s="38"/>
      <c r="H735" s="39">
        <v>85510</v>
      </c>
      <c r="I735" s="39">
        <f t="shared" si="23"/>
        <v>2000</v>
      </c>
      <c r="J735" s="40">
        <v>4</v>
      </c>
    </row>
    <row r="736" spans="1:10" x14ac:dyDescent="0.3">
      <c r="A736" s="33" t="s">
        <v>831</v>
      </c>
      <c r="B736" s="35" t="s">
        <v>82</v>
      </c>
      <c r="C736" s="33" t="s">
        <v>828</v>
      </c>
      <c r="D736" s="33" t="s">
        <v>79</v>
      </c>
      <c r="E736" s="41">
        <v>40719</v>
      </c>
      <c r="F736" s="37">
        <f t="shared" ca="1" si="22"/>
        <v>5</v>
      </c>
      <c r="G736" s="38"/>
      <c r="H736" s="39">
        <v>66132</v>
      </c>
      <c r="I736" s="39">
        <f t="shared" si="23"/>
        <v>2000</v>
      </c>
      <c r="J736" s="40">
        <v>4</v>
      </c>
    </row>
    <row r="737" spans="1:10" x14ac:dyDescent="0.3">
      <c r="A737" s="33" t="s">
        <v>832</v>
      </c>
      <c r="B737" s="35" t="s">
        <v>62</v>
      </c>
      <c r="C737" s="33" t="s">
        <v>828</v>
      </c>
      <c r="D737" s="33" t="s">
        <v>64</v>
      </c>
      <c r="E737" s="41">
        <v>37073</v>
      </c>
      <c r="F737" s="37">
        <f t="shared" ca="1" si="22"/>
        <v>15</v>
      </c>
      <c r="G737" s="38" t="s">
        <v>86</v>
      </c>
      <c r="H737" s="39">
        <v>40680</v>
      </c>
      <c r="I737" s="39">
        <f t="shared" si="23"/>
        <v>2000</v>
      </c>
      <c r="J737" s="40">
        <v>5</v>
      </c>
    </row>
    <row r="738" spans="1:10" x14ac:dyDescent="0.3">
      <c r="A738" s="33" t="s">
        <v>833</v>
      </c>
      <c r="B738" s="35" t="s">
        <v>77</v>
      </c>
      <c r="C738" s="33" t="s">
        <v>834</v>
      </c>
      <c r="D738" s="33" t="s">
        <v>79</v>
      </c>
      <c r="E738" s="41">
        <v>39116</v>
      </c>
      <c r="F738" s="37">
        <f t="shared" ca="1" si="22"/>
        <v>9</v>
      </c>
      <c r="G738" s="38"/>
      <c r="H738" s="39">
        <v>60760</v>
      </c>
      <c r="I738" s="39" t="str">
        <f t="shared" si="23"/>
        <v/>
      </c>
      <c r="J738" s="40">
        <v>2</v>
      </c>
    </row>
    <row r="739" spans="1:10" x14ac:dyDescent="0.3">
      <c r="A739" s="33" t="s">
        <v>835</v>
      </c>
      <c r="B739" s="35" t="s">
        <v>74</v>
      </c>
      <c r="C739" s="33" t="s">
        <v>834</v>
      </c>
      <c r="D739" s="33" t="s">
        <v>67</v>
      </c>
      <c r="E739" s="41">
        <v>36557</v>
      </c>
      <c r="F739" s="37">
        <f t="shared" ca="1" si="22"/>
        <v>16</v>
      </c>
      <c r="G739" s="38" t="s">
        <v>65</v>
      </c>
      <c r="H739" s="39">
        <v>31250</v>
      </c>
      <c r="I739" s="39" t="str">
        <f t="shared" si="23"/>
        <v/>
      </c>
      <c r="J739" s="40">
        <v>2</v>
      </c>
    </row>
    <row r="740" spans="1:10" x14ac:dyDescent="0.3">
      <c r="A740" s="33" t="s">
        <v>836</v>
      </c>
      <c r="B740" s="35" t="s">
        <v>77</v>
      </c>
      <c r="C740" s="33" t="s">
        <v>834</v>
      </c>
      <c r="D740" s="33" t="s">
        <v>79</v>
      </c>
      <c r="E740" s="41">
        <v>39639</v>
      </c>
      <c r="F740" s="37">
        <f t="shared" ca="1" si="22"/>
        <v>8</v>
      </c>
      <c r="G740" s="38"/>
      <c r="H740" s="39">
        <v>64720</v>
      </c>
      <c r="I740" s="39">
        <f t="shared" si="23"/>
        <v>2000</v>
      </c>
      <c r="J740" s="40">
        <v>5</v>
      </c>
    </row>
    <row r="741" spans="1:10" x14ac:dyDescent="0.3">
      <c r="A741" s="33" t="s">
        <v>837</v>
      </c>
      <c r="B741" s="35" t="s">
        <v>71</v>
      </c>
      <c r="C741" s="33" t="s">
        <v>834</v>
      </c>
      <c r="D741" s="33" t="s">
        <v>64</v>
      </c>
      <c r="E741" s="41">
        <v>40384</v>
      </c>
      <c r="F741" s="37">
        <f t="shared" ca="1" si="22"/>
        <v>6</v>
      </c>
      <c r="G741" s="38" t="s">
        <v>65</v>
      </c>
      <c r="H741" s="39">
        <v>46680</v>
      </c>
      <c r="I741" s="39" t="str">
        <f t="shared" si="23"/>
        <v/>
      </c>
      <c r="J741" s="40">
        <v>1</v>
      </c>
    </row>
    <row r="742" spans="1:10" x14ac:dyDescent="0.3">
      <c r="A742" s="33" t="s">
        <v>838</v>
      </c>
      <c r="B742" s="35" t="s">
        <v>74</v>
      </c>
      <c r="C742" s="33" t="s">
        <v>834</v>
      </c>
      <c r="D742" s="33" t="s">
        <v>72</v>
      </c>
      <c r="E742" s="41">
        <v>40543</v>
      </c>
      <c r="F742" s="37">
        <f t="shared" ca="1" si="22"/>
        <v>5</v>
      </c>
      <c r="G742" s="38"/>
      <c r="H742" s="39">
        <v>19044</v>
      </c>
      <c r="I742" s="39" t="str">
        <f t="shared" si="23"/>
        <v/>
      </c>
      <c r="J742" s="40">
        <v>1</v>
      </c>
    </row>
  </sheetData>
  <pageMargins left="0.75" right="0.75" top="1" bottom="1" header="0.5" footer="0.5"/>
  <pageSetup orientation="portrait" r:id="rId1"/>
  <headerFooter alignWithMargins="0">
    <oddHeader>&amp;L&amp;"Calibri,Regular"&amp;K000000&amp;G&amp;C&amp;"Calibri,Regular"&amp;K000000Employee Data and Sales Stats&amp;R&amp;"Calibri,Regular"&amp;K000000&amp;G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J742"/>
  <sheetViews>
    <sheetView topLeftCell="D1" zoomScale="205" zoomScaleNormal="205" zoomScaleSheetLayoutView="100" zoomScalePageLayoutView="115" workbookViewId="0">
      <selection activeCell="I7" sqref="I7"/>
    </sheetView>
  </sheetViews>
  <sheetFormatPr defaultColWidth="19.88671875" defaultRowHeight="14.4" x14ac:dyDescent="0.3"/>
  <cols>
    <col min="1" max="1" width="19.33203125" style="33" bestFit="1" customWidth="1"/>
    <col min="2" max="2" width="8.33203125" style="40" bestFit="1" customWidth="1"/>
    <col min="3" max="3" width="18" style="33" customWidth="1"/>
    <col min="4" max="4" width="9.6640625" style="33" bestFit="1" customWidth="1"/>
    <col min="5" max="5" width="10.88671875" style="41" hidden="1" customWidth="1"/>
    <col min="6" max="6" width="7.44140625" style="47" bestFit="1" customWidth="1"/>
    <col min="7" max="7" width="8.44140625" style="33" hidden="1" customWidth="1"/>
    <col min="8" max="8" width="9.44140625" style="48" customWidth="1"/>
    <col min="9" max="9" width="28.44140625" style="48" customWidth="1"/>
    <col min="10" max="10" width="10.109375" style="33" bestFit="1" customWidth="1"/>
    <col min="11" max="16384" width="19.88671875" style="33"/>
  </cols>
  <sheetData>
    <row r="1" spans="1:10" x14ac:dyDescent="0.3">
      <c r="A1" s="27" t="s">
        <v>51</v>
      </c>
      <c r="B1" s="28" t="s">
        <v>52</v>
      </c>
      <c r="C1" s="29" t="s">
        <v>53</v>
      </c>
      <c r="D1" s="29" t="s">
        <v>54</v>
      </c>
      <c r="E1" s="30" t="s">
        <v>55</v>
      </c>
      <c r="F1" s="31" t="s">
        <v>56</v>
      </c>
      <c r="G1" s="29" t="s">
        <v>57</v>
      </c>
      <c r="H1" s="32" t="s">
        <v>58</v>
      </c>
      <c r="I1" s="32" t="s">
        <v>59</v>
      </c>
      <c r="J1" s="28" t="s">
        <v>60</v>
      </c>
    </row>
    <row r="2" spans="1:10" x14ac:dyDescent="0.3">
      <c r="A2" s="34" t="s">
        <v>61</v>
      </c>
      <c r="B2" s="35" t="s">
        <v>62</v>
      </c>
      <c r="C2" s="34" t="s">
        <v>63</v>
      </c>
      <c r="D2" s="34" t="s">
        <v>64</v>
      </c>
      <c r="E2" s="36">
        <v>36171</v>
      </c>
      <c r="F2" s="37">
        <f t="shared" ref="F2:F65" ca="1" si="0">DATEDIF(E2,TODAY(),"Y")</f>
        <v>17</v>
      </c>
      <c r="G2" s="38" t="s">
        <v>65</v>
      </c>
      <c r="H2" s="39">
        <v>54550</v>
      </c>
      <c r="I2" s="39" t="str">
        <f>IF(J2&gt;=4,2000,"")</f>
        <v/>
      </c>
      <c r="J2" s="40">
        <v>1</v>
      </c>
    </row>
    <row r="3" spans="1:10" x14ac:dyDescent="0.3">
      <c r="A3" s="34" t="s">
        <v>66</v>
      </c>
      <c r="B3" s="35" t="s">
        <v>62</v>
      </c>
      <c r="C3" s="34" t="s">
        <v>63</v>
      </c>
      <c r="D3" s="34" t="s">
        <v>67</v>
      </c>
      <c r="E3" s="36">
        <v>40595</v>
      </c>
      <c r="F3" s="37">
        <f t="shared" ca="1" si="0"/>
        <v>5</v>
      </c>
      <c r="G3" s="38" t="s">
        <v>68</v>
      </c>
      <c r="H3" s="39">
        <v>26795</v>
      </c>
      <c r="I3" s="39"/>
      <c r="J3" s="40">
        <v>3</v>
      </c>
    </row>
    <row r="4" spans="1:10" x14ac:dyDescent="0.3">
      <c r="A4" s="34" t="s">
        <v>69</v>
      </c>
      <c r="B4" s="35" t="s">
        <v>62</v>
      </c>
      <c r="C4" s="34" t="s">
        <v>63</v>
      </c>
      <c r="D4" s="34" t="s">
        <v>64</v>
      </c>
      <c r="E4" s="36">
        <v>39147</v>
      </c>
      <c r="F4" s="37">
        <f t="shared" ca="1" si="0"/>
        <v>9</v>
      </c>
      <c r="G4" s="38"/>
      <c r="H4" s="39">
        <v>42540</v>
      </c>
      <c r="I4" s="39"/>
      <c r="J4" s="40">
        <v>5</v>
      </c>
    </row>
    <row r="5" spans="1:10" x14ac:dyDescent="0.3">
      <c r="A5" s="34" t="s">
        <v>70</v>
      </c>
      <c r="B5" s="35" t="s">
        <v>71</v>
      </c>
      <c r="C5" s="34" t="s">
        <v>63</v>
      </c>
      <c r="D5" s="34" t="s">
        <v>72</v>
      </c>
      <c r="E5" s="36">
        <v>41151</v>
      </c>
      <c r="F5" s="37">
        <f t="shared" ca="1" si="0"/>
        <v>4</v>
      </c>
      <c r="G5" s="38"/>
      <c r="H5" s="39">
        <v>35680</v>
      </c>
      <c r="I5" s="39"/>
      <c r="J5" s="40">
        <v>2</v>
      </c>
    </row>
    <row r="6" spans="1:10" x14ac:dyDescent="0.3">
      <c r="A6" s="34" t="s">
        <v>73</v>
      </c>
      <c r="B6" s="35" t="s">
        <v>74</v>
      </c>
      <c r="C6" s="34" t="s">
        <v>63</v>
      </c>
      <c r="D6" s="34" t="s">
        <v>64</v>
      </c>
      <c r="E6" s="36">
        <v>39447</v>
      </c>
      <c r="F6" s="37">
        <f t="shared" ca="1" si="0"/>
        <v>8</v>
      </c>
      <c r="G6" s="38" t="s">
        <v>75</v>
      </c>
      <c r="H6" s="39">
        <v>72830</v>
      </c>
      <c r="I6" s="39"/>
      <c r="J6" s="40">
        <v>4</v>
      </c>
    </row>
    <row r="7" spans="1:10" x14ac:dyDescent="0.3">
      <c r="A7" s="33" t="s">
        <v>76</v>
      </c>
      <c r="B7" s="35" t="s">
        <v>77</v>
      </c>
      <c r="C7" s="33" t="s">
        <v>78</v>
      </c>
      <c r="D7" s="33" t="s">
        <v>79</v>
      </c>
      <c r="E7" s="41">
        <v>38751</v>
      </c>
      <c r="F7" s="37">
        <f t="shared" ca="1" si="0"/>
        <v>10</v>
      </c>
      <c r="G7" s="38" t="s">
        <v>65</v>
      </c>
      <c r="H7" s="39">
        <v>60830</v>
      </c>
      <c r="I7" s="39"/>
      <c r="J7" s="40">
        <v>2</v>
      </c>
    </row>
    <row r="8" spans="1:10" x14ac:dyDescent="0.3">
      <c r="A8" s="34" t="s">
        <v>80</v>
      </c>
      <c r="B8" s="35" t="s">
        <v>71</v>
      </c>
      <c r="C8" s="34" t="s">
        <v>78</v>
      </c>
      <c r="D8" s="34" t="s">
        <v>67</v>
      </c>
      <c r="E8" s="36">
        <v>36217</v>
      </c>
      <c r="F8" s="37">
        <f t="shared" ca="1" si="0"/>
        <v>17</v>
      </c>
      <c r="G8" s="38" t="s">
        <v>65</v>
      </c>
      <c r="H8" s="39">
        <v>15240</v>
      </c>
      <c r="I8" s="39"/>
      <c r="J8" s="40">
        <v>1</v>
      </c>
    </row>
    <row r="9" spans="1:10" x14ac:dyDescent="0.3">
      <c r="A9" s="33" t="s">
        <v>81</v>
      </c>
      <c r="B9" s="35" t="s">
        <v>82</v>
      </c>
      <c r="C9" s="33" t="s">
        <v>78</v>
      </c>
      <c r="D9" s="33" t="s">
        <v>79</v>
      </c>
      <c r="E9" s="41">
        <v>39189</v>
      </c>
      <c r="F9" s="37">
        <f t="shared" ca="1" si="0"/>
        <v>9</v>
      </c>
      <c r="G9" s="38"/>
      <c r="H9" s="39">
        <v>66580</v>
      </c>
      <c r="I9" s="39"/>
      <c r="J9" s="40">
        <v>5</v>
      </c>
    </row>
    <row r="10" spans="1:10" x14ac:dyDescent="0.3">
      <c r="A10" s="33" t="s">
        <v>83</v>
      </c>
      <c r="B10" s="35" t="s">
        <v>77</v>
      </c>
      <c r="C10" s="33" t="s">
        <v>78</v>
      </c>
      <c r="D10" s="33" t="s">
        <v>64</v>
      </c>
      <c r="E10" s="41">
        <v>36260</v>
      </c>
      <c r="F10" s="37">
        <f t="shared" ca="1" si="0"/>
        <v>17</v>
      </c>
      <c r="G10" s="38" t="s">
        <v>65</v>
      </c>
      <c r="H10" s="39">
        <v>75150</v>
      </c>
      <c r="I10" s="39"/>
      <c r="J10" s="40">
        <v>1</v>
      </c>
    </row>
    <row r="11" spans="1:10" x14ac:dyDescent="0.3">
      <c r="A11" s="33" t="s">
        <v>84</v>
      </c>
      <c r="B11" s="35" t="s">
        <v>71</v>
      </c>
      <c r="C11" s="33" t="s">
        <v>78</v>
      </c>
      <c r="D11" s="33" t="s">
        <v>64</v>
      </c>
      <c r="E11" s="41">
        <v>37404</v>
      </c>
      <c r="F11" s="37">
        <f t="shared" ca="1" si="0"/>
        <v>14</v>
      </c>
      <c r="G11" s="38" t="s">
        <v>65</v>
      </c>
      <c r="H11" s="39">
        <v>30780</v>
      </c>
      <c r="I11" s="39"/>
      <c r="J11" s="40">
        <v>4</v>
      </c>
    </row>
    <row r="12" spans="1:10" x14ac:dyDescent="0.3">
      <c r="A12" s="33" t="s">
        <v>85</v>
      </c>
      <c r="B12" s="35" t="s">
        <v>82</v>
      </c>
      <c r="C12" s="33" t="s">
        <v>78</v>
      </c>
      <c r="D12" s="33" t="s">
        <v>67</v>
      </c>
      <c r="E12" s="41">
        <v>37782</v>
      </c>
      <c r="F12" s="37">
        <f t="shared" ca="1" si="0"/>
        <v>13</v>
      </c>
      <c r="G12" s="38" t="s">
        <v>86</v>
      </c>
      <c r="H12" s="39">
        <v>17735</v>
      </c>
      <c r="I12" s="39"/>
      <c r="J12" s="40">
        <v>3</v>
      </c>
    </row>
    <row r="13" spans="1:10" x14ac:dyDescent="0.3">
      <c r="A13" s="34" t="s">
        <v>87</v>
      </c>
      <c r="B13" s="35" t="s">
        <v>82</v>
      </c>
      <c r="C13" s="34" t="s">
        <v>78</v>
      </c>
      <c r="D13" s="34" t="s">
        <v>64</v>
      </c>
      <c r="E13" s="36">
        <v>38142</v>
      </c>
      <c r="F13" s="37">
        <f t="shared" ca="1" si="0"/>
        <v>12</v>
      </c>
      <c r="G13" s="38" t="s">
        <v>65</v>
      </c>
      <c r="H13" s="39">
        <v>49350</v>
      </c>
      <c r="I13" s="39"/>
      <c r="J13" s="40">
        <v>4</v>
      </c>
    </row>
    <row r="14" spans="1:10" x14ac:dyDescent="0.3">
      <c r="A14" s="34" t="s">
        <v>88</v>
      </c>
      <c r="B14" s="35" t="s">
        <v>82</v>
      </c>
      <c r="C14" s="34" t="s">
        <v>78</v>
      </c>
      <c r="D14" s="34" t="s">
        <v>67</v>
      </c>
      <c r="E14" s="36">
        <v>40779</v>
      </c>
      <c r="F14" s="37">
        <f t="shared" ca="1" si="0"/>
        <v>5</v>
      </c>
      <c r="G14" s="38" t="s">
        <v>68</v>
      </c>
      <c r="H14" s="39">
        <v>30445</v>
      </c>
      <c r="I14" s="39"/>
      <c r="J14" s="40">
        <v>1</v>
      </c>
    </row>
    <row r="15" spans="1:10" x14ac:dyDescent="0.3">
      <c r="A15" s="33" t="s">
        <v>89</v>
      </c>
      <c r="B15" s="35" t="s">
        <v>77</v>
      </c>
      <c r="C15" s="33" t="s">
        <v>78</v>
      </c>
      <c r="D15" s="33" t="s">
        <v>64</v>
      </c>
      <c r="E15" s="41">
        <v>41136</v>
      </c>
      <c r="F15" s="37">
        <f t="shared" ca="1" si="0"/>
        <v>4</v>
      </c>
      <c r="G15" s="38" t="s">
        <v>65</v>
      </c>
      <c r="H15" s="39">
        <v>79760</v>
      </c>
      <c r="I15" s="39"/>
      <c r="J15" s="40">
        <v>5</v>
      </c>
    </row>
    <row r="16" spans="1:10" x14ac:dyDescent="0.3">
      <c r="A16" s="33" t="s">
        <v>90</v>
      </c>
      <c r="B16" s="35" t="s">
        <v>74</v>
      </c>
      <c r="C16" s="33" t="s">
        <v>78</v>
      </c>
      <c r="D16" s="33" t="s">
        <v>64</v>
      </c>
      <c r="E16" s="41">
        <v>36764</v>
      </c>
      <c r="F16" s="37">
        <f t="shared" ca="1" si="0"/>
        <v>16</v>
      </c>
      <c r="G16" s="38" t="s">
        <v>86</v>
      </c>
      <c r="H16" s="39">
        <v>74840</v>
      </c>
      <c r="I16" s="39"/>
      <c r="J16" s="40">
        <v>4</v>
      </c>
    </row>
    <row r="17" spans="1:10" x14ac:dyDescent="0.3">
      <c r="A17" s="34" t="s">
        <v>91</v>
      </c>
      <c r="B17" s="35" t="s">
        <v>92</v>
      </c>
      <c r="C17" s="34" t="s">
        <v>78</v>
      </c>
      <c r="D17" s="34" t="s">
        <v>72</v>
      </c>
      <c r="E17" s="36">
        <v>40787</v>
      </c>
      <c r="F17" s="37">
        <f t="shared" ca="1" si="0"/>
        <v>5</v>
      </c>
      <c r="G17" s="38" t="s">
        <v>65</v>
      </c>
      <c r="H17" s="39">
        <v>29070</v>
      </c>
      <c r="I17" s="39"/>
      <c r="J17" s="40">
        <v>3</v>
      </c>
    </row>
    <row r="18" spans="1:10" x14ac:dyDescent="0.3">
      <c r="A18" s="33" t="s">
        <v>93</v>
      </c>
      <c r="B18" s="35" t="s">
        <v>62</v>
      </c>
      <c r="C18" s="33" t="s">
        <v>78</v>
      </c>
      <c r="D18" s="33" t="s">
        <v>79</v>
      </c>
      <c r="E18" s="41">
        <v>36777</v>
      </c>
      <c r="F18" s="37">
        <f t="shared" ca="1" si="0"/>
        <v>16</v>
      </c>
      <c r="G18" s="38"/>
      <c r="H18" s="39">
        <v>76690</v>
      </c>
      <c r="I18" s="39"/>
      <c r="J18" s="40">
        <v>3</v>
      </c>
    </row>
    <row r="19" spans="1:10" x14ac:dyDescent="0.3">
      <c r="A19" s="34" t="s">
        <v>94</v>
      </c>
      <c r="B19" s="35" t="s">
        <v>62</v>
      </c>
      <c r="C19" s="34" t="s">
        <v>78</v>
      </c>
      <c r="D19" s="34" t="s">
        <v>64</v>
      </c>
      <c r="E19" s="36">
        <v>39704</v>
      </c>
      <c r="F19" s="37">
        <f t="shared" ca="1" si="0"/>
        <v>8</v>
      </c>
      <c r="G19" s="38" t="s">
        <v>86</v>
      </c>
      <c r="H19" s="39">
        <v>58290</v>
      </c>
      <c r="I19" s="39"/>
      <c r="J19" s="40">
        <v>5</v>
      </c>
    </row>
    <row r="20" spans="1:10" x14ac:dyDescent="0.3">
      <c r="A20" s="34" t="s">
        <v>95</v>
      </c>
      <c r="B20" s="35" t="s">
        <v>92</v>
      </c>
      <c r="C20" s="34" t="s">
        <v>78</v>
      </c>
      <c r="D20" s="34" t="s">
        <v>64</v>
      </c>
      <c r="E20" s="36">
        <v>39029</v>
      </c>
      <c r="F20" s="37">
        <f t="shared" ca="1" si="0"/>
        <v>9</v>
      </c>
      <c r="G20" s="38" t="s">
        <v>96</v>
      </c>
      <c r="H20" s="39">
        <v>85300</v>
      </c>
      <c r="I20" s="39"/>
      <c r="J20" s="40">
        <v>2</v>
      </c>
    </row>
    <row r="21" spans="1:10" x14ac:dyDescent="0.3">
      <c r="A21" s="34" t="s">
        <v>97</v>
      </c>
      <c r="B21" s="35" t="s">
        <v>62</v>
      </c>
      <c r="C21" s="34" t="s">
        <v>78</v>
      </c>
      <c r="D21" s="34" t="s">
        <v>72</v>
      </c>
      <c r="E21" s="36">
        <v>40126</v>
      </c>
      <c r="F21" s="37">
        <f t="shared" ca="1" si="0"/>
        <v>6</v>
      </c>
      <c r="G21" s="38"/>
      <c r="H21" s="39">
        <v>10636</v>
      </c>
      <c r="I21" s="39"/>
      <c r="J21" s="40">
        <v>4</v>
      </c>
    </row>
    <row r="22" spans="1:10" x14ac:dyDescent="0.3">
      <c r="A22" s="33" t="s">
        <v>98</v>
      </c>
      <c r="B22" s="35" t="s">
        <v>71</v>
      </c>
      <c r="C22" s="33" t="s">
        <v>78</v>
      </c>
      <c r="D22" s="33" t="s">
        <v>64</v>
      </c>
      <c r="E22" s="41">
        <v>36143</v>
      </c>
      <c r="F22" s="37">
        <f t="shared" ca="1" si="0"/>
        <v>17</v>
      </c>
      <c r="G22" s="38" t="s">
        <v>96</v>
      </c>
      <c r="H22" s="39">
        <v>72090</v>
      </c>
      <c r="I22" s="39"/>
      <c r="J22" s="40">
        <v>5</v>
      </c>
    </row>
    <row r="23" spans="1:10" x14ac:dyDescent="0.3">
      <c r="A23" s="33" t="s">
        <v>99</v>
      </c>
      <c r="B23" s="35" t="s">
        <v>74</v>
      </c>
      <c r="C23" s="33" t="s">
        <v>78</v>
      </c>
      <c r="D23" s="33" t="s">
        <v>64</v>
      </c>
      <c r="E23" s="41">
        <v>39069</v>
      </c>
      <c r="F23" s="37">
        <f t="shared" ca="1" si="0"/>
        <v>9</v>
      </c>
      <c r="G23" s="38" t="s">
        <v>75</v>
      </c>
      <c r="H23" s="39">
        <v>37670</v>
      </c>
      <c r="I23" s="39"/>
      <c r="J23" s="40">
        <v>3</v>
      </c>
    </row>
    <row r="24" spans="1:10" x14ac:dyDescent="0.3">
      <c r="A24" s="33" t="s">
        <v>100</v>
      </c>
      <c r="B24" s="35" t="s">
        <v>82</v>
      </c>
      <c r="C24" s="33" t="s">
        <v>101</v>
      </c>
      <c r="D24" s="33" t="s">
        <v>64</v>
      </c>
      <c r="E24" s="41">
        <v>38746</v>
      </c>
      <c r="F24" s="37">
        <f t="shared" ca="1" si="0"/>
        <v>10</v>
      </c>
      <c r="G24" s="38" t="s">
        <v>96</v>
      </c>
      <c r="H24" s="39">
        <v>49360</v>
      </c>
      <c r="I24" s="39"/>
      <c r="J24" s="40">
        <v>2</v>
      </c>
    </row>
    <row r="25" spans="1:10" x14ac:dyDescent="0.3">
      <c r="A25" s="33" t="s">
        <v>102</v>
      </c>
      <c r="B25" s="35" t="s">
        <v>62</v>
      </c>
      <c r="C25" s="33" t="s">
        <v>101</v>
      </c>
      <c r="D25" s="33" t="s">
        <v>64</v>
      </c>
      <c r="E25" s="41">
        <v>36893</v>
      </c>
      <c r="F25" s="37">
        <f t="shared" ca="1" si="0"/>
        <v>15</v>
      </c>
      <c r="G25" s="38" t="s">
        <v>96</v>
      </c>
      <c r="H25" s="39">
        <v>33640</v>
      </c>
      <c r="I25" s="39"/>
      <c r="J25" s="40">
        <v>3</v>
      </c>
    </row>
    <row r="26" spans="1:10" x14ac:dyDescent="0.3">
      <c r="A26" s="33" t="s">
        <v>103</v>
      </c>
      <c r="B26" s="35" t="s">
        <v>77</v>
      </c>
      <c r="C26" s="33" t="s">
        <v>101</v>
      </c>
      <c r="D26" s="33" t="s">
        <v>64</v>
      </c>
      <c r="E26" s="41">
        <v>36214</v>
      </c>
      <c r="F26" s="37">
        <f t="shared" ca="1" si="0"/>
        <v>17</v>
      </c>
      <c r="G26" s="38" t="s">
        <v>86</v>
      </c>
      <c r="H26" s="39">
        <v>47850</v>
      </c>
      <c r="I26" s="39"/>
      <c r="J26" s="40">
        <v>1</v>
      </c>
    </row>
    <row r="27" spans="1:10" x14ac:dyDescent="0.3">
      <c r="A27" s="33" t="s">
        <v>104</v>
      </c>
      <c r="B27" s="35" t="s">
        <v>71</v>
      </c>
      <c r="C27" s="33" t="s">
        <v>101</v>
      </c>
      <c r="D27" s="33" t="s">
        <v>64</v>
      </c>
      <c r="E27" s="41">
        <v>38051</v>
      </c>
      <c r="F27" s="37">
        <f t="shared" ca="1" si="0"/>
        <v>12</v>
      </c>
      <c r="G27" s="38" t="s">
        <v>65</v>
      </c>
      <c r="H27" s="39">
        <v>30350</v>
      </c>
      <c r="I27" s="39"/>
      <c r="J27" s="40">
        <v>1</v>
      </c>
    </row>
    <row r="28" spans="1:10" x14ac:dyDescent="0.3">
      <c r="A28" s="33" t="s">
        <v>105</v>
      </c>
      <c r="B28" s="35" t="s">
        <v>62</v>
      </c>
      <c r="C28" s="33" t="s">
        <v>101</v>
      </c>
      <c r="D28" s="33" t="s">
        <v>64</v>
      </c>
      <c r="E28" s="41">
        <v>36619</v>
      </c>
      <c r="F28" s="37">
        <f t="shared" ca="1" si="0"/>
        <v>16</v>
      </c>
      <c r="G28" s="38" t="s">
        <v>75</v>
      </c>
      <c r="H28" s="39">
        <v>56440</v>
      </c>
      <c r="I28" s="39"/>
      <c r="J28" s="40">
        <v>1</v>
      </c>
    </row>
    <row r="29" spans="1:10" x14ac:dyDescent="0.3">
      <c r="A29" s="33" t="s">
        <v>106</v>
      </c>
      <c r="B29" s="35" t="s">
        <v>62</v>
      </c>
      <c r="C29" s="33" t="s">
        <v>101</v>
      </c>
      <c r="D29" s="33" t="s">
        <v>67</v>
      </c>
      <c r="E29" s="41">
        <v>38851</v>
      </c>
      <c r="F29" s="37">
        <f t="shared" ca="1" si="0"/>
        <v>10</v>
      </c>
      <c r="G29" s="38" t="s">
        <v>65</v>
      </c>
      <c r="H29" s="39">
        <v>11025</v>
      </c>
      <c r="I29" s="39"/>
      <c r="J29" s="40">
        <v>1</v>
      </c>
    </row>
    <row r="30" spans="1:10" x14ac:dyDescent="0.3">
      <c r="A30" s="33" t="s">
        <v>107</v>
      </c>
      <c r="B30" s="35" t="s">
        <v>82</v>
      </c>
      <c r="C30" s="33" t="s">
        <v>101</v>
      </c>
      <c r="D30" s="33" t="s">
        <v>72</v>
      </c>
      <c r="E30" s="41">
        <v>38961</v>
      </c>
      <c r="F30" s="37">
        <f t="shared" ca="1" si="0"/>
        <v>10</v>
      </c>
      <c r="G30" s="38"/>
      <c r="H30" s="39">
        <v>20028</v>
      </c>
      <c r="I30" s="39"/>
      <c r="J30" s="40">
        <v>4</v>
      </c>
    </row>
    <row r="31" spans="1:10" x14ac:dyDescent="0.3">
      <c r="A31" s="33" t="s">
        <v>108</v>
      </c>
      <c r="B31" s="35" t="s">
        <v>62</v>
      </c>
      <c r="C31" s="33" t="s">
        <v>101</v>
      </c>
      <c r="D31" s="33" t="s">
        <v>64</v>
      </c>
      <c r="E31" s="41">
        <v>40106</v>
      </c>
      <c r="F31" s="37">
        <f t="shared" ca="1" si="0"/>
        <v>7</v>
      </c>
      <c r="G31" s="38" t="s">
        <v>68</v>
      </c>
      <c r="H31" s="39">
        <v>51180</v>
      </c>
      <c r="I31" s="39"/>
      <c r="J31" s="40">
        <v>3</v>
      </c>
    </row>
    <row r="32" spans="1:10" x14ac:dyDescent="0.3">
      <c r="A32" s="33" t="s">
        <v>109</v>
      </c>
      <c r="B32" s="35" t="s">
        <v>62</v>
      </c>
      <c r="C32" s="33" t="s">
        <v>101</v>
      </c>
      <c r="D32" s="33" t="s">
        <v>64</v>
      </c>
      <c r="E32" s="41">
        <v>40856</v>
      </c>
      <c r="F32" s="37">
        <f t="shared" ca="1" si="0"/>
        <v>4</v>
      </c>
      <c r="G32" s="38" t="s">
        <v>68</v>
      </c>
      <c r="H32" s="39">
        <v>41350</v>
      </c>
      <c r="I32" s="39"/>
      <c r="J32" s="40">
        <v>2</v>
      </c>
    </row>
    <row r="33" spans="1:10" x14ac:dyDescent="0.3">
      <c r="A33" s="33" t="s">
        <v>110</v>
      </c>
      <c r="B33" s="35" t="s">
        <v>77</v>
      </c>
      <c r="C33" s="33" t="s">
        <v>101</v>
      </c>
      <c r="D33" s="33" t="s">
        <v>64</v>
      </c>
      <c r="E33" s="41">
        <v>39414</v>
      </c>
      <c r="F33" s="37">
        <f t="shared" ca="1" si="0"/>
        <v>8</v>
      </c>
      <c r="G33" s="38" t="s">
        <v>65</v>
      </c>
      <c r="H33" s="39">
        <v>73440</v>
      </c>
      <c r="I33" s="39"/>
      <c r="J33" s="40">
        <v>1</v>
      </c>
    </row>
    <row r="34" spans="1:10" x14ac:dyDescent="0.3">
      <c r="A34" s="33" t="s">
        <v>111</v>
      </c>
      <c r="B34" s="35" t="s">
        <v>77</v>
      </c>
      <c r="C34" s="33" t="s">
        <v>101</v>
      </c>
      <c r="D34" s="33" t="s">
        <v>64</v>
      </c>
      <c r="E34" s="41">
        <v>41018</v>
      </c>
      <c r="F34" s="37">
        <f t="shared" ca="1" si="0"/>
        <v>4</v>
      </c>
      <c r="G34" s="38" t="s">
        <v>65</v>
      </c>
      <c r="H34" s="39">
        <v>46220</v>
      </c>
      <c r="I34" s="39"/>
      <c r="J34" s="40">
        <v>3</v>
      </c>
    </row>
    <row r="35" spans="1:10" x14ac:dyDescent="0.3">
      <c r="A35" s="33" t="s">
        <v>112</v>
      </c>
      <c r="B35" s="35" t="s">
        <v>92</v>
      </c>
      <c r="C35" s="33" t="s">
        <v>101</v>
      </c>
      <c r="D35" s="33" t="s">
        <v>79</v>
      </c>
      <c r="E35" s="41">
        <v>40508</v>
      </c>
      <c r="F35" s="37">
        <f t="shared" ca="1" si="0"/>
        <v>5</v>
      </c>
      <c r="G35" s="38"/>
      <c r="H35" s="39">
        <v>58130</v>
      </c>
      <c r="I35" s="39"/>
      <c r="J35" s="40">
        <v>2</v>
      </c>
    </row>
    <row r="36" spans="1:10" x14ac:dyDescent="0.3">
      <c r="A36" s="33" t="s">
        <v>113</v>
      </c>
      <c r="B36" s="35" t="s">
        <v>77</v>
      </c>
      <c r="C36" s="33" t="s">
        <v>101</v>
      </c>
      <c r="D36" s="33" t="s">
        <v>67</v>
      </c>
      <c r="E36" s="41">
        <v>39417</v>
      </c>
      <c r="F36" s="37">
        <f t="shared" ca="1" si="0"/>
        <v>8</v>
      </c>
      <c r="G36" s="38" t="s">
        <v>75</v>
      </c>
      <c r="H36" s="39">
        <v>46095</v>
      </c>
      <c r="I36" s="39"/>
      <c r="J36" s="40">
        <v>3</v>
      </c>
    </row>
    <row r="37" spans="1:10" x14ac:dyDescent="0.3">
      <c r="A37" s="33" t="s">
        <v>114</v>
      </c>
      <c r="B37" s="35" t="s">
        <v>82</v>
      </c>
      <c r="C37" s="33" t="s">
        <v>101</v>
      </c>
      <c r="D37" s="33" t="s">
        <v>67</v>
      </c>
      <c r="E37" s="41">
        <v>40152</v>
      </c>
      <c r="F37" s="37">
        <f t="shared" ca="1" si="0"/>
        <v>6</v>
      </c>
      <c r="G37" s="38" t="s">
        <v>96</v>
      </c>
      <c r="H37" s="39">
        <v>28680</v>
      </c>
      <c r="I37" s="39"/>
      <c r="J37" s="40">
        <v>1</v>
      </c>
    </row>
    <row r="38" spans="1:10" x14ac:dyDescent="0.3">
      <c r="A38" s="33" t="s">
        <v>115</v>
      </c>
      <c r="B38" s="35" t="s">
        <v>77</v>
      </c>
      <c r="C38" s="33" t="s">
        <v>116</v>
      </c>
      <c r="D38" s="33" t="s">
        <v>72</v>
      </c>
      <c r="E38" s="41">
        <v>40925</v>
      </c>
      <c r="F38" s="37">
        <f t="shared" ca="1" si="0"/>
        <v>4</v>
      </c>
      <c r="G38" s="38"/>
      <c r="H38" s="39">
        <v>14568</v>
      </c>
      <c r="I38" s="39"/>
      <c r="J38" s="40">
        <v>3</v>
      </c>
    </row>
    <row r="39" spans="1:10" x14ac:dyDescent="0.3">
      <c r="A39" s="33" t="s">
        <v>117</v>
      </c>
      <c r="B39" s="35" t="s">
        <v>62</v>
      </c>
      <c r="C39" s="33" t="s">
        <v>116</v>
      </c>
      <c r="D39" s="33" t="s">
        <v>79</v>
      </c>
      <c r="E39" s="41">
        <v>39094</v>
      </c>
      <c r="F39" s="37">
        <f t="shared" ca="1" si="0"/>
        <v>9</v>
      </c>
      <c r="G39" s="38"/>
      <c r="H39" s="39">
        <v>83020</v>
      </c>
      <c r="I39" s="39"/>
      <c r="J39" s="40">
        <v>4</v>
      </c>
    </row>
    <row r="40" spans="1:10" x14ac:dyDescent="0.3">
      <c r="A40" s="33" t="s">
        <v>118</v>
      </c>
      <c r="B40" s="35" t="s">
        <v>82</v>
      </c>
      <c r="C40" s="33" t="s">
        <v>116</v>
      </c>
      <c r="D40" s="33" t="s">
        <v>64</v>
      </c>
      <c r="E40" s="41">
        <v>40200</v>
      </c>
      <c r="F40" s="37">
        <f t="shared" ca="1" si="0"/>
        <v>6</v>
      </c>
      <c r="G40" s="38" t="s">
        <v>75</v>
      </c>
      <c r="H40" s="39">
        <v>77350</v>
      </c>
      <c r="I40" s="39"/>
      <c r="J40" s="40">
        <v>5</v>
      </c>
    </row>
    <row r="41" spans="1:10" x14ac:dyDescent="0.3">
      <c r="A41" s="33" t="s">
        <v>119</v>
      </c>
      <c r="B41" s="35" t="s">
        <v>74</v>
      </c>
      <c r="C41" s="33" t="s">
        <v>116</v>
      </c>
      <c r="D41" s="33" t="s">
        <v>67</v>
      </c>
      <c r="E41" s="41">
        <v>36896</v>
      </c>
      <c r="F41" s="37">
        <f t="shared" ca="1" si="0"/>
        <v>15</v>
      </c>
      <c r="G41" s="38" t="s">
        <v>65</v>
      </c>
      <c r="H41" s="39">
        <v>35280</v>
      </c>
      <c r="I41" s="39"/>
      <c r="J41" s="40">
        <v>3</v>
      </c>
    </row>
    <row r="42" spans="1:10" x14ac:dyDescent="0.3">
      <c r="A42" s="33" t="s">
        <v>120</v>
      </c>
      <c r="B42" s="35" t="s">
        <v>92</v>
      </c>
      <c r="C42" s="33" t="s">
        <v>116</v>
      </c>
      <c r="D42" s="33" t="s">
        <v>79</v>
      </c>
      <c r="E42" s="41">
        <v>40233</v>
      </c>
      <c r="F42" s="37">
        <f t="shared" ca="1" si="0"/>
        <v>6</v>
      </c>
      <c r="G42" s="38"/>
      <c r="H42" s="39">
        <v>64390</v>
      </c>
      <c r="I42" s="39"/>
      <c r="J42" s="40">
        <v>2</v>
      </c>
    </row>
    <row r="43" spans="1:10" x14ac:dyDescent="0.3">
      <c r="A43" s="33" t="s">
        <v>121</v>
      </c>
      <c r="B43" s="35" t="s">
        <v>77</v>
      </c>
      <c r="C43" s="33" t="s">
        <v>116</v>
      </c>
      <c r="D43" s="33" t="s">
        <v>64</v>
      </c>
      <c r="E43" s="41">
        <v>35829</v>
      </c>
      <c r="F43" s="37">
        <f t="shared" ca="1" si="0"/>
        <v>18</v>
      </c>
      <c r="G43" s="38" t="s">
        <v>65</v>
      </c>
      <c r="H43" s="39">
        <v>61030</v>
      </c>
      <c r="I43" s="39"/>
      <c r="J43" s="40">
        <v>3</v>
      </c>
    </row>
    <row r="44" spans="1:10" x14ac:dyDescent="0.3">
      <c r="A44" s="33" t="s">
        <v>122</v>
      </c>
      <c r="B44" s="35" t="s">
        <v>82</v>
      </c>
      <c r="C44" s="33" t="s">
        <v>116</v>
      </c>
      <c r="D44" s="33" t="s">
        <v>67</v>
      </c>
      <c r="E44" s="41">
        <v>35842</v>
      </c>
      <c r="F44" s="37">
        <f t="shared" ca="1" si="0"/>
        <v>18</v>
      </c>
      <c r="G44" s="38" t="s">
        <v>86</v>
      </c>
      <c r="H44" s="39">
        <v>23380</v>
      </c>
      <c r="I44" s="39"/>
      <c r="J44" s="40">
        <v>4</v>
      </c>
    </row>
    <row r="45" spans="1:10" x14ac:dyDescent="0.3">
      <c r="A45" s="33" t="s">
        <v>123</v>
      </c>
      <c r="B45" s="35" t="s">
        <v>82</v>
      </c>
      <c r="C45" s="33" t="s">
        <v>116</v>
      </c>
      <c r="D45" s="33" t="s">
        <v>79</v>
      </c>
      <c r="E45" s="41">
        <v>35848</v>
      </c>
      <c r="F45" s="37">
        <f t="shared" ca="1" si="0"/>
        <v>18</v>
      </c>
      <c r="G45" s="38"/>
      <c r="H45" s="39">
        <v>85480</v>
      </c>
      <c r="I45" s="39"/>
      <c r="J45" s="40">
        <v>5</v>
      </c>
    </row>
    <row r="46" spans="1:10" x14ac:dyDescent="0.3">
      <c r="A46" s="33" t="s">
        <v>124</v>
      </c>
      <c r="B46" s="35" t="s">
        <v>71</v>
      </c>
      <c r="C46" s="33" t="s">
        <v>116</v>
      </c>
      <c r="D46" s="33" t="s">
        <v>64</v>
      </c>
      <c r="E46" s="41">
        <v>40575</v>
      </c>
      <c r="F46" s="37">
        <f t="shared" ca="1" si="0"/>
        <v>5</v>
      </c>
      <c r="G46" s="38" t="s">
        <v>86</v>
      </c>
      <c r="H46" s="39">
        <v>74710</v>
      </c>
      <c r="I46" s="39"/>
      <c r="J46" s="40">
        <v>2</v>
      </c>
    </row>
    <row r="47" spans="1:10" x14ac:dyDescent="0.3">
      <c r="A47" s="33" t="s">
        <v>125</v>
      </c>
      <c r="B47" s="35" t="s">
        <v>77</v>
      </c>
      <c r="C47" s="33" t="s">
        <v>116</v>
      </c>
      <c r="D47" s="33" t="s">
        <v>64</v>
      </c>
      <c r="E47" s="41">
        <v>40596</v>
      </c>
      <c r="F47" s="37">
        <f t="shared" ca="1" si="0"/>
        <v>5</v>
      </c>
      <c r="G47" s="38" t="s">
        <v>75</v>
      </c>
      <c r="H47" s="39">
        <v>68910</v>
      </c>
      <c r="I47" s="39"/>
      <c r="J47" s="40">
        <v>5</v>
      </c>
    </row>
    <row r="48" spans="1:10" x14ac:dyDescent="0.3">
      <c r="A48" s="33" t="s">
        <v>126</v>
      </c>
      <c r="B48" s="35" t="s">
        <v>71</v>
      </c>
      <c r="C48" s="33" t="s">
        <v>116</v>
      </c>
      <c r="D48" s="33" t="s">
        <v>79</v>
      </c>
      <c r="E48" s="41">
        <v>40983</v>
      </c>
      <c r="F48" s="37">
        <f t="shared" ca="1" si="0"/>
        <v>4</v>
      </c>
      <c r="G48" s="38"/>
      <c r="H48" s="39">
        <v>64460</v>
      </c>
      <c r="I48" s="39"/>
      <c r="J48" s="40">
        <v>1</v>
      </c>
    </row>
    <row r="49" spans="1:10" x14ac:dyDescent="0.3">
      <c r="A49" s="33" t="s">
        <v>127</v>
      </c>
      <c r="B49" s="35" t="s">
        <v>82</v>
      </c>
      <c r="C49" s="33" t="s">
        <v>116</v>
      </c>
      <c r="D49" s="33" t="s">
        <v>79</v>
      </c>
      <c r="E49" s="41">
        <v>38792</v>
      </c>
      <c r="F49" s="37">
        <f t="shared" ca="1" si="0"/>
        <v>10</v>
      </c>
      <c r="G49" s="38"/>
      <c r="H49" s="39">
        <v>74740</v>
      </c>
      <c r="I49" s="39"/>
      <c r="J49" s="40">
        <v>5</v>
      </c>
    </row>
    <row r="50" spans="1:10" x14ac:dyDescent="0.3">
      <c r="A50" s="33" t="s">
        <v>128</v>
      </c>
      <c r="B50" s="35" t="s">
        <v>62</v>
      </c>
      <c r="C50" s="33" t="s">
        <v>116</v>
      </c>
      <c r="D50" s="33" t="s">
        <v>67</v>
      </c>
      <c r="E50" s="41">
        <v>38804</v>
      </c>
      <c r="F50" s="37">
        <f t="shared" ca="1" si="0"/>
        <v>10</v>
      </c>
      <c r="G50" s="38" t="s">
        <v>75</v>
      </c>
      <c r="H50" s="39">
        <v>48415</v>
      </c>
      <c r="I50" s="39"/>
      <c r="J50" s="40">
        <v>4</v>
      </c>
    </row>
    <row r="51" spans="1:10" x14ac:dyDescent="0.3">
      <c r="A51" s="33" t="s">
        <v>129</v>
      </c>
      <c r="B51" s="35" t="s">
        <v>77</v>
      </c>
      <c r="C51" s="33" t="s">
        <v>116</v>
      </c>
      <c r="D51" s="33" t="s">
        <v>72</v>
      </c>
      <c r="E51" s="41">
        <v>36602</v>
      </c>
      <c r="F51" s="37">
        <f t="shared" ca="1" si="0"/>
        <v>16</v>
      </c>
      <c r="G51" s="38"/>
      <c r="H51" s="39">
        <v>30080</v>
      </c>
      <c r="I51" s="39"/>
      <c r="J51" s="40">
        <v>3</v>
      </c>
    </row>
    <row r="52" spans="1:10" x14ac:dyDescent="0.3">
      <c r="A52" s="33" t="s">
        <v>130</v>
      </c>
      <c r="B52" s="35" t="s">
        <v>62</v>
      </c>
      <c r="C52" s="33" t="s">
        <v>116</v>
      </c>
      <c r="D52" s="33" t="s">
        <v>64</v>
      </c>
      <c r="E52" s="41">
        <v>40653</v>
      </c>
      <c r="F52" s="37">
        <f t="shared" ca="1" si="0"/>
        <v>5</v>
      </c>
      <c r="G52" s="38" t="s">
        <v>86</v>
      </c>
      <c r="H52" s="39">
        <v>49810</v>
      </c>
      <c r="I52" s="39"/>
      <c r="J52" s="40">
        <v>2</v>
      </c>
    </row>
    <row r="53" spans="1:10" x14ac:dyDescent="0.3">
      <c r="A53" s="33" t="s">
        <v>131</v>
      </c>
      <c r="B53" s="35" t="s">
        <v>62</v>
      </c>
      <c r="C53" s="33" t="s">
        <v>116</v>
      </c>
      <c r="D53" s="33" t="s">
        <v>79</v>
      </c>
      <c r="E53" s="41">
        <v>40273</v>
      </c>
      <c r="F53" s="37">
        <f t="shared" ca="1" si="0"/>
        <v>6</v>
      </c>
      <c r="G53" s="38"/>
      <c r="H53" s="39">
        <v>50550</v>
      </c>
      <c r="I53" s="39"/>
      <c r="J53" s="40">
        <v>2</v>
      </c>
    </row>
    <row r="54" spans="1:10" x14ac:dyDescent="0.3">
      <c r="A54" s="33" t="s">
        <v>132</v>
      </c>
      <c r="B54" s="35" t="s">
        <v>82</v>
      </c>
      <c r="C54" s="33" t="s">
        <v>116</v>
      </c>
      <c r="D54" s="33" t="s">
        <v>79</v>
      </c>
      <c r="E54" s="41">
        <v>35902</v>
      </c>
      <c r="F54" s="37">
        <f t="shared" ca="1" si="0"/>
        <v>18</v>
      </c>
      <c r="G54" s="38"/>
      <c r="H54" s="39">
        <v>63340</v>
      </c>
      <c r="I54" s="39"/>
      <c r="J54" s="40">
        <v>3</v>
      </c>
    </row>
    <row r="55" spans="1:10" x14ac:dyDescent="0.3">
      <c r="A55" s="33" t="s">
        <v>133</v>
      </c>
      <c r="B55" s="35" t="s">
        <v>77</v>
      </c>
      <c r="C55" s="33" t="s">
        <v>116</v>
      </c>
      <c r="D55" s="33" t="s">
        <v>64</v>
      </c>
      <c r="E55" s="41">
        <v>37008</v>
      </c>
      <c r="F55" s="37">
        <f t="shared" ca="1" si="0"/>
        <v>15</v>
      </c>
      <c r="G55" s="38" t="s">
        <v>65</v>
      </c>
      <c r="H55" s="39">
        <v>27180</v>
      </c>
      <c r="I55" s="39"/>
      <c r="J55" s="40">
        <v>4</v>
      </c>
    </row>
    <row r="56" spans="1:10" x14ac:dyDescent="0.3">
      <c r="A56" s="33" t="s">
        <v>134</v>
      </c>
      <c r="B56" s="35" t="s">
        <v>77</v>
      </c>
      <c r="C56" s="33" t="s">
        <v>116</v>
      </c>
      <c r="D56" s="33" t="s">
        <v>64</v>
      </c>
      <c r="E56" s="41">
        <v>37348</v>
      </c>
      <c r="F56" s="37">
        <f t="shared" ca="1" si="0"/>
        <v>14</v>
      </c>
      <c r="G56" s="38" t="s">
        <v>68</v>
      </c>
      <c r="H56" s="39">
        <v>85880</v>
      </c>
      <c r="I56" s="39"/>
      <c r="J56" s="40">
        <v>3</v>
      </c>
    </row>
    <row r="57" spans="1:10" x14ac:dyDescent="0.3">
      <c r="A57" s="33" t="s">
        <v>135</v>
      </c>
      <c r="B57" s="35" t="s">
        <v>92</v>
      </c>
      <c r="C57" s="33" t="s">
        <v>116</v>
      </c>
      <c r="D57" s="33" t="s">
        <v>79</v>
      </c>
      <c r="E57" s="41">
        <v>39922</v>
      </c>
      <c r="F57" s="37">
        <f t="shared" ca="1" si="0"/>
        <v>7</v>
      </c>
      <c r="G57" s="38"/>
      <c r="H57" s="39">
        <v>25790</v>
      </c>
      <c r="I57" s="39"/>
      <c r="J57" s="40">
        <v>3</v>
      </c>
    </row>
    <row r="58" spans="1:10" x14ac:dyDescent="0.3">
      <c r="A58" s="33" t="s">
        <v>136</v>
      </c>
      <c r="B58" s="35" t="s">
        <v>82</v>
      </c>
      <c r="C58" s="33" t="s">
        <v>116</v>
      </c>
      <c r="D58" s="33" t="s">
        <v>64</v>
      </c>
      <c r="E58" s="41">
        <v>40274</v>
      </c>
      <c r="F58" s="37">
        <f t="shared" ca="1" si="0"/>
        <v>6</v>
      </c>
      <c r="G58" s="38" t="s">
        <v>68</v>
      </c>
      <c r="H58" s="39">
        <v>38730</v>
      </c>
      <c r="I58" s="39"/>
      <c r="J58" s="40">
        <v>1</v>
      </c>
    </row>
    <row r="59" spans="1:10" x14ac:dyDescent="0.3">
      <c r="A59" s="33" t="s">
        <v>137</v>
      </c>
      <c r="B59" s="35" t="s">
        <v>62</v>
      </c>
      <c r="C59" s="33" t="s">
        <v>116</v>
      </c>
      <c r="D59" s="33" t="s">
        <v>64</v>
      </c>
      <c r="E59" s="42">
        <v>40292</v>
      </c>
      <c r="F59" s="37">
        <f t="shared" ca="1" si="0"/>
        <v>6</v>
      </c>
      <c r="G59" s="38" t="s">
        <v>65</v>
      </c>
      <c r="H59" s="39">
        <v>23280</v>
      </c>
      <c r="I59" s="39"/>
      <c r="J59" s="40">
        <v>1</v>
      </c>
    </row>
    <row r="60" spans="1:10" x14ac:dyDescent="0.3">
      <c r="A60" s="33" t="s">
        <v>138</v>
      </c>
      <c r="B60" s="35" t="s">
        <v>77</v>
      </c>
      <c r="C60" s="33" t="s">
        <v>116</v>
      </c>
      <c r="D60" s="33" t="s">
        <v>64</v>
      </c>
      <c r="E60" s="41">
        <v>41051</v>
      </c>
      <c r="F60" s="37">
        <f t="shared" ca="1" si="0"/>
        <v>4</v>
      </c>
      <c r="G60" s="38" t="s">
        <v>68</v>
      </c>
      <c r="H60" s="39">
        <v>31830</v>
      </c>
      <c r="I60" s="39"/>
      <c r="J60" s="40">
        <v>3</v>
      </c>
    </row>
    <row r="61" spans="1:10" x14ac:dyDescent="0.3">
      <c r="A61" s="33" t="s">
        <v>139</v>
      </c>
      <c r="B61" s="35" t="s">
        <v>77</v>
      </c>
      <c r="C61" s="33" t="s">
        <v>116</v>
      </c>
      <c r="D61" s="33" t="s">
        <v>64</v>
      </c>
      <c r="E61" s="41">
        <v>39588</v>
      </c>
      <c r="F61" s="37">
        <f t="shared" ca="1" si="0"/>
        <v>8</v>
      </c>
      <c r="G61" s="38" t="s">
        <v>68</v>
      </c>
      <c r="H61" s="39">
        <v>74670</v>
      </c>
      <c r="I61" s="39"/>
      <c r="J61" s="40">
        <v>5</v>
      </c>
    </row>
    <row r="62" spans="1:10" x14ac:dyDescent="0.3">
      <c r="A62" s="33" t="s">
        <v>140</v>
      </c>
      <c r="B62" s="35" t="s">
        <v>82</v>
      </c>
      <c r="C62" s="33" t="s">
        <v>116</v>
      </c>
      <c r="D62" s="33" t="s">
        <v>64</v>
      </c>
      <c r="E62" s="41">
        <v>39215</v>
      </c>
      <c r="F62" s="37">
        <f t="shared" ca="1" si="0"/>
        <v>9</v>
      </c>
      <c r="G62" s="38" t="s">
        <v>65</v>
      </c>
      <c r="H62" s="39">
        <v>31910</v>
      </c>
      <c r="I62" s="39"/>
      <c r="J62" s="40">
        <v>5</v>
      </c>
    </row>
    <row r="63" spans="1:10" x14ac:dyDescent="0.3">
      <c r="A63" s="33" t="s">
        <v>141</v>
      </c>
      <c r="B63" s="35" t="s">
        <v>71</v>
      </c>
      <c r="C63" s="33" t="s">
        <v>116</v>
      </c>
      <c r="D63" s="33" t="s">
        <v>64</v>
      </c>
      <c r="E63" s="41">
        <v>40310</v>
      </c>
      <c r="F63" s="37">
        <f t="shared" ca="1" si="0"/>
        <v>6</v>
      </c>
      <c r="G63" s="38" t="s">
        <v>86</v>
      </c>
      <c r="H63" s="39">
        <v>82120</v>
      </c>
      <c r="I63" s="39"/>
      <c r="J63" s="40">
        <v>5</v>
      </c>
    </row>
    <row r="64" spans="1:10" x14ac:dyDescent="0.3">
      <c r="A64" s="33" t="s">
        <v>142</v>
      </c>
      <c r="B64" s="35" t="s">
        <v>77</v>
      </c>
      <c r="C64" s="33" t="s">
        <v>116</v>
      </c>
      <c r="D64" s="33" t="s">
        <v>64</v>
      </c>
      <c r="E64" s="41">
        <v>40320</v>
      </c>
      <c r="F64" s="37">
        <f t="shared" ca="1" si="0"/>
        <v>6</v>
      </c>
      <c r="G64" s="38" t="s">
        <v>75</v>
      </c>
      <c r="H64" s="39">
        <v>77580</v>
      </c>
      <c r="I64" s="39"/>
      <c r="J64" s="40">
        <v>3</v>
      </c>
    </row>
    <row r="65" spans="1:10" x14ac:dyDescent="0.3">
      <c r="A65" s="33" t="s">
        <v>143</v>
      </c>
      <c r="B65" s="35" t="s">
        <v>77</v>
      </c>
      <c r="C65" s="33" t="s">
        <v>116</v>
      </c>
      <c r="D65" s="33" t="s">
        <v>79</v>
      </c>
      <c r="E65" s="41">
        <v>38856</v>
      </c>
      <c r="F65" s="37">
        <f t="shared" ca="1" si="0"/>
        <v>10</v>
      </c>
      <c r="G65" s="38"/>
      <c r="H65" s="39">
        <v>84200</v>
      </c>
      <c r="I65" s="39"/>
      <c r="J65" s="40">
        <v>2</v>
      </c>
    </row>
    <row r="66" spans="1:10" x14ac:dyDescent="0.3">
      <c r="A66" s="33" t="s">
        <v>144</v>
      </c>
      <c r="B66" s="35" t="s">
        <v>74</v>
      </c>
      <c r="C66" s="33" t="s">
        <v>116</v>
      </c>
      <c r="D66" s="33" t="s">
        <v>79</v>
      </c>
      <c r="E66" s="41">
        <v>35940</v>
      </c>
      <c r="F66" s="37">
        <f t="shared" ref="F66:F129" ca="1" si="1">DATEDIF(E66,TODAY(),"Y")</f>
        <v>18</v>
      </c>
      <c r="G66" s="38"/>
      <c r="H66" s="39">
        <v>88000</v>
      </c>
      <c r="I66" s="39"/>
      <c r="J66" s="40">
        <v>5</v>
      </c>
    </row>
    <row r="67" spans="1:10" x14ac:dyDescent="0.3">
      <c r="A67" s="33" t="s">
        <v>145</v>
      </c>
      <c r="B67" s="35" t="s">
        <v>77</v>
      </c>
      <c r="C67" s="33" t="s">
        <v>116</v>
      </c>
      <c r="D67" s="33" t="s">
        <v>64</v>
      </c>
      <c r="E67" s="41">
        <v>37018</v>
      </c>
      <c r="F67" s="37">
        <f t="shared" ca="1" si="1"/>
        <v>15</v>
      </c>
      <c r="G67" s="38" t="s">
        <v>96</v>
      </c>
      <c r="H67" s="39">
        <v>28650</v>
      </c>
      <c r="I67" s="39"/>
      <c r="J67" s="40">
        <v>4</v>
      </c>
    </row>
    <row r="68" spans="1:10" x14ac:dyDescent="0.3">
      <c r="A68" s="33" t="s">
        <v>146</v>
      </c>
      <c r="B68" s="35" t="s">
        <v>77</v>
      </c>
      <c r="C68" s="33" t="s">
        <v>116</v>
      </c>
      <c r="D68" s="33" t="s">
        <v>79</v>
      </c>
      <c r="E68" s="41">
        <v>39959</v>
      </c>
      <c r="F68" s="37">
        <f t="shared" ca="1" si="1"/>
        <v>7</v>
      </c>
      <c r="G68" s="38"/>
      <c r="H68" s="39">
        <v>79460</v>
      </c>
      <c r="I68" s="39"/>
      <c r="J68" s="40">
        <v>5</v>
      </c>
    </row>
    <row r="69" spans="1:10" x14ac:dyDescent="0.3">
      <c r="A69" s="33" t="s">
        <v>147</v>
      </c>
      <c r="B69" s="35" t="s">
        <v>62</v>
      </c>
      <c r="C69" s="33" t="s">
        <v>116</v>
      </c>
      <c r="D69" s="33" t="s">
        <v>64</v>
      </c>
      <c r="E69" s="41">
        <v>35965</v>
      </c>
      <c r="F69" s="43">
        <f t="shared" ca="1" si="1"/>
        <v>18</v>
      </c>
      <c r="G69" s="44" t="s">
        <v>75</v>
      </c>
      <c r="H69" s="39">
        <v>34780</v>
      </c>
      <c r="I69" s="39"/>
      <c r="J69" s="40">
        <v>4</v>
      </c>
    </row>
    <row r="70" spans="1:10" x14ac:dyDescent="0.3">
      <c r="A70" s="33" t="s">
        <v>148</v>
      </c>
      <c r="B70" s="35" t="s">
        <v>77</v>
      </c>
      <c r="C70" s="33" t="s">
        <v>116</v>
      </c>
      <c r="D70" s="33" t="s">
        <v>64</v>
      </c>
      <c r="E70" s="41">
        <v>37785</v>
      </c>
      <c r="F70" s="37">
        <f t="shared" ca="1" si="1"/>
        <v>13</v>
      </c>
      <c r="G70" s="38" t="s">
        <v>96</v>
      </c>
      <c r="H70" s="39">
        <v>87280</v>
      </c>
      <c r="I70" s="39"/>
      <c r="J70" s="40">
        <v>4</v>
      </c>
    </row>
    <row r="71" spans="1:10" x14ac:dyDescent="0.3">
      <c r="A71" s="33" t="s">
        <v>149</v>
      </c>
      <c r="B71" s="35" t="s">
        <v>62</v>
      </c>
      <c r="C71" s="33" t="s">
        <v>116</v>
      </c>
      <c r="D71" s="33" t="s">
        <v>64</v>
      </c>
      <c r="E71" s="41">
        <v>41091</v>
      </c>
      <c r="F71" s="37">
        <f t="shared" ca="1" si="1"/>
        <v>4</v>
      </c>
      <c r="G71" s="38" t="s">
        <v>65</v>
      </c>
      <c r="H71" s="39">
        <v>71150</v>
      </c>
      <c r="I71" s="39"/>
      <c r="J71" s="40">
        <v>2</v>
      </c>
    </row>
    <row r="72" spans="1:10" x14ac:dyDescent="0.3">
      <c r="A72" s="33" t="s">
        <v>150</v>
      </c>
      <c r="B72" s="35" t="s">
        <v>82</v>
      </c>
      <c r="C72" s="33" t="s">
        <v>116</v>
      </c>
      <c r="D72" s="33" t="s">
        <v>67</v>
      </c>
      <c r="E72" s="41">
        <v>39279</v>
      </c>
      <c r="F72" s="37">
        <f t="shared" ca="1" si="1"/>
        <v>9</v>
      </c>
      <c r="G72" s="38" t="s">
        <v>65</v>
      </c>
      <c r="H72" s="39">
        <v>26890</v>
      </c>
      <c r="I72" s="39"/>
      <c r="J72" s="40">
        <v>3</v>
      </c>
    </row>
    <row r="73" spans="1:10" x14ac:dyDescent="0.3">
      <c r="A73" s="33" t="s">
        <v>151</v>
      </c>
      <c r="B73" s="35" t="s">
        <v>77</v>
      </c>
      <c r="C73" s="33" t="s">
        <v>116</v>
      </c>
      <c r="D73" s="33" t="s">
        <v>79</v>
      </c>
      <c r="E73" s="41">
        <v>40368</v>
      </c>
      <c r="F73" s="37">
        <f t="shared" ca="1" si="1"/>
        <v>6</v>
      </c>
      <c r="G73" s="38"/>
      <c r="H73" s="39">
        <v>89310</v>
      </c>
      <c r="I73" s="39"/>
      <c r="J73" s="40">
        <v>5</v>
      </c>
    </row>
    <row r="74" spans="1:10" x14ac:dyDescent="0.3">
      <c r="A74" s="33" t="s">
        <v>152</v>
      </c>
      <c r="B74" s="35" t="s">
        <v>77</v>
      </c>
      <c r="C74" s="33" t="s">
        <v>116</v>
      </c>
      <c r="D74" s="33" t="s">
        <v>67</v>
      </c>
      <c r="E74" s="41">
        <v>40777</v>
      </c>
      <c r="F74" s="37">
        <f t="shared" ca="1" si="1"/>
        <v>5</v>
      </c>
      <c r="G74" s="38" t="s">
        <v>68</v>
      </c>
      <c r="H74" s="39">
        <v>13800</v>
      </c>
      <c r="I74" s="39"/>
      <c r="J74" s="40">
        <v>3</v>
      </c>
    </row>
    <row r="75" spans="1:10" x14ac:dyDescent="0.3">
      <c r="A75" s="33" t="s">
        <v>153</v>
      </c>
      <c r="B75" s="35" t="s">
        <v>77</v>
      </c>
      <c r="C75" s="33" t="s">
        <v>116</v>
      </c>
      <c r="D75" s="33" t="s">
        <v>67</v>
      </c>
      <c r="E75" s="41">
        <v>39662</v>
      </c>
      <c r="F75" s="37">
        <f t="shared" ca="1" si="1"/>
        <v>8</v>
      </c>
      <c r="G75" s="38" t="s">
        <v>86</v>
      </c>
      <c r="H75" s="39">
        <v>38920</v>
      </c>
      <c r="I75" s="39"/>
      <c r="J75" s="40">
        <v>4</v>
      </c>
    </row>
    <row r="76" spans="1:10" x14ac:dyDescent="0.3">
      <c r="A76" s="33" t="s">
        <v>154</v>
      </c>
      <c r="B76" s="35" t="s">
        <v>62</v>
      </c>
      <c r="C76" s="33" t="s">
        <v>116</v>
      </c>
      <c r="D76" s="33" t="s">
        <v>64</v>
      </c>
      <c r="E76" s="41">
        <v>38954</v>
      </c>
      <c r="F76" s="37">
        <f t="shared" ca="1" si="1"/>
        <v>10</v>
      </c>
      <c r="G76" s="38" t="s">
        <v>65</v>
      </c>
      <c r="H76" s="39">
        <v>40920</v>
      </c>
      <c r="I76" s="39"/>
      <c r="J76" s="40">
        <v>4</v>
      </c>
    </row>
    <row r="77" spans="1:10" x14ac:dyDescent="0.3">
      <c r="A77" s="33" t="s">
        <v>155</v>
      </c>
      <c r="B77" s="35" t="s">
        <v>92</v>
      </c>
      <c r="C77" s="33" t="s">
        <v>116</v>
      </c>
      <c r="D77" s="33" t="s">
        <v>79</v>
      </c>
      <c r="E77" s="41">
        <v>36038</v>
      </c>
      <c r="F77" s="37">
        <f t="shared" ca="1" si="1"/>
        <v>18</v>
      </c>
      <c r="G77" s="38"/>
      <c r="H77" s="39">
        <v>30340</v>
      </c>
      <c r="I77" s="39"/>
      <c r="J77" s="40">
        <v>3</v>
      </c>
    </row>
    <row r="78" spans="1:10" x14ac:dyDescent="0.3">
      <c r="A78" s="33" t="s">
        <v>156</v>
      </c>
      <c r="B78" s="35" t="s">
        <v>62</v>
      </c>
      <c r="C78" s="33" t="s">
        <v>116</v>
      </c>
      <c r="D78" s="33" t="s">
        <v>72</v>
      </c>
      <c r="E78" s="41">
        <v>36059</v>
      </c>
      <c r="F78" s="37">
        <f t="shared" ca="1" si="1"/>
        <v>18</v>
      </c>
      <c r="G78" s="38"/>
      <c r="H78" s="39">
        <v>18500</v>
      </c>
      <c r="I78" s="39"/>
      <c r="J78" s="40">
        <v>5</v>
      </c>
    </row>
    <row r="79" spans="1:10" x14ac:dyDescent="0.3">
      <c r="A79" s="33" t="s">
        <v>157</v>
      </c>
      <c r="B79" s="35" t="s">
        <v>62</v>
      </c>
      <c r="C79" s="33" t="s">
        <v>116</v>
      </c>
      <c r="D79" s="33" t="s">
        <v>79</v>
      </c>
      <c r="E79" s="41">
        <v>38970</v>
      </c>
      <c r="F79" s="37">
        <f t="shared" ca="1" si="1"/>
        <v>10</v>
      </c>
      <c r="G79" s="38"/>
      <c r="H79" s="39">
        <v>83070</v>
      </c>
      <c r="I79" s="39"/>
      <c r="J79" s="40">
        <v>3</v>
      </c>
    </row>
    <row r="80" spans="1:10" x14ac:dyDescent="0.3">
      <c r="A80" s="33" t="s">
        <v>158</v>
      </c>
      <c r="B80" s="35" t="s">
        <v>82</v>
      </c>
      <c r="C80" s="33" t="s">
        <v>116</v>
      </c>
      <c r="D80" s="33" t="s">
        <v>64</v>
      </c>
      <c r="E80" s="41">
        <v>40085</v>
      </c>
      <c r="F80" s="37">
        <f t="shared" ca="1" si="1"/>
        <v>7</v>
      </c>
      <c r="G80" s="38" t="s">
        <v>65</v>
      </c>
      <c r="H80" s="39">
        <v>41490</v>
      </c>
      <c r="I80" s="39"/>
      <c r="J80" s="40">
        <v>5</v>
      </c>
    </row>
    <row r="81" spans="1:10" x14ac:dyDescent="0.3">
      <c r="A81" s="33" t="s">
        <v>159</v>
      </c>
      <c r="B81" s="35" t="s">
        <v>82</v>
      </c>
      <c r="C81" s="33" t="s">
        <v>116</v>
      </c>
      <c r="D81" s="33" t="s">
        <v>64</v>
      </c>
      <c r="E81" s="41">
        <v>40832</v>
      </c>
      <c r="F81" s="37">
        <f t="shared" ca="1" si="1"/>
        <v>5</v>
      </c>
      <c r="G81" s="38" t="s">
        <v>96</v>
      </c>
      <c r="H81" s="39">
        <v>85920</v>
      </c>
      <c r="I81" s="39"/>
      <c r="J81" s="40">
        <v>4</v>
      </c>
    </row>
    <row r="82" spans="1:10" x14ac:dyDescent="0.3">
      <c r="A82" s="33" t="s">
        <v>160</v>
      </c>
      <c r="B82" s="35" t="s">
        <v>77</v>
      </c>
      <c r="C82" s="33" t="s">
        <v>116</v>
      </c>
      <c r="D82" s="33" t="s">
        <v>64</v>
      </c>
      <c r="E82" s="41">
        <v>41200</v>
      </c>
      <c r="F82" s="37">
        <f t="shared" ca="1" si="1"/>
        <v>4</v>
      </c>
      <c r="G82" s="38" t="s">
        <v>96</v>
      </c>
      <c r="H82" s="39">
        <v>71670</v>
      </c>
      <c r="I82" s="39"/>
      <c r="J82" s="40">
        <v>4</v>
      </c>
    </row>
    <row r="83" spans="1:10" x14ac:dyDescent="0.3">
      <c r="A83" s="33" t="s">
        <v>161</v>
      </c>
      <c r="B83" s="35" t="s">
        <v>74</v>
      </c>
      <c r="C83" s="33" t="s">
        <v>116</v>
      </c>
      <c r="D83" s="33" t="s">
        <v>64</v>
      </c>
      <c r="E83" s="41">
        <v>39379</v>
      </c>
      <c r="F83" s="37">
        <f t="shared" ca="1" si="1"/>
        <v>9</v>
      </c>
      <c r="G83" s="38" t="s">
        <v>65</v>
      </c>
      <c r="H83" s="39">
        <v>67890</v>
      </c>
      <c r="I83" s="39"/>
      <c r="J83" s="40">
        <v>5</v>
      </c>
    </row>
    <row r="84" spans="1:10" x14ac:dyDescent="0.3">
      <c r="A84" s="33" t="s">
        <v>162</v>
      </c>
      <c r="B84" s="35" t="s">
        <v>62</v>
      </c>
      <c r="C84" s="33" t="s">
        <v>116</v>
      </c>
      <c r="D84" s="33" t="s">
        <v>79</v>
      </c>
      <c r="E84" s="41">
        <v>36087</v>
      </c>
      <c r="F84" s="37">
        <f t="shared" ca="1" si="1"/>
        <v>18</v>
      </c>
      <c r="G84" s="38"/>
      <c r="H84" s="39">
        <v>76930</v>
      </c>
      <c r="I84" s="39"/>
      <c r="J84" s="40">
        <v>1</v>
      </c>
    </row>
    <row r="85" spans="1:10" x14ac:dyDescent="0.3">
      <c r="A85" s="33" t="s">
        <v>163</v>
      </c>
      <c r="B85" s="35" t="s">
        <v>82</v>
      </c>
      <c r="C85" s="33" t="s">
        <v>116</v>
      </c>
      <c r="D85" s="33" t="s">
        <v>64</v>
      </c>
      <c r="E85" s="41">
        <v>37176</v>
      </c>
      <c r="F85" s="37">
        <f t="shared" ca="1" si="1"/>
        <v>15</v>
      </c>
      <c r="G85" s="38" t="s">
        <v>75</v>
      </c>
      <c r="H85" s="39">
        <v>62790</v>
      </c>
      <c r="I85" s="39"/>
      <c r="J85" s="40">
        <v>2</v>
      </c>
    </row>
    <row r="86" spans="1:10" x14ac:dyDescent="0.3">
      <c r="A86" s="33" t="s">
        <v>164</v>
      </c>
      <c r="B86" s="35" t="s">
        <v>77</v>
      </c>
      <c r="C86" s="33" t="s">
        <v>116</v>
      </c>
      <c r="D86" s="33" t="s">
        <v>79</v>
      </c>
      <c r="E86" s="41">
        <v>39765</v>
      </c>
      <c r="F86" s="37">
        <f t="shared" ca="1" si="1"/>
        <v>7</v>
      </c>
      <c r="G86" s="38"/>
      <c r="H86" s="39">
        <v>46670</v>
      </c>
      <c r="I86" s="39"/>
      <c r="J86" s="40">
        <v>3</v>
      </c>
    </row>
    <row r="87" spans="1:10" x14ac:dyDescent="0.3">
      <c r="A87" s="33" t="s">
        <v>165</v>
      </c>
      <c r="B87" s="35" t="s">
        <v>62</v>
      </c>
      <c r="C87" s="33" t="s">
        <v>116</v>
      </c>
      <c r="D87" s="33" t="s">
        <v>79</v>
      </c>
      <c r="E87" s="41">
        <v>36470</v>
      </c>
      <c r="F87" s="37">
        <f t="shared" ca="1" si="1"/>
        <v>16</v>
      </c>
      <c r="G87" s="38"/>
      <c r="H87" s="39">
        <v>23560</v>
      </c>
      <c r="I87" s="39"/>
      <c r="J87" s="40">
        <v>3</v>
      </c>
    </row>
    <row r="88" spans="1:10" x14ac:dyDescent="0.3">
      <c r="A88" s="33" t="s">
        <v>166</v>
      </c>
      <c r="B88" s="35" t="s">
        <v>62</v>
      </c>
      <c r="C88" s="33" t="s">
        <v>116</v>
      </c>
      <c r="D88" s="33" t="s">
        <v>72</v>
      </c>
      <c r="E88" s="41">
        <v>36487</v>
      </c>
      <c r="F88" s="37">
        <f t="shared" ca="1" si="1"/>
        <v>16</v>
      </c>
      <c r="G88" s="38"/>
      <c r="H88" s="39">
        <v>33056</v>
      </c>
      <c r="I88" s="39"/>
      <c r="J88" s="40">
        <v>5</v>
      </c>
    </row>
    <row r="89" spans="1:10" x14ac:dyDescent="0.3">
      <c r="A89" s="33" t="s">
        <v>167</v>
      </c>
      <c r="B89" s="35" t="s">
        <v>62</v>
      </c>
      <c r="C89" s="33" t="s">
        <v>116</v>
      </c>
      <c r="D89" s="33" t="s">
        <v>79</v>
      </c>
      <c r="E89" s="41">
        <v>39040</v>
      </c>
      <c r="F89" s="37">
        <f t="shared" ca="1" si="1"/>
        <v>9</v>
      </c>
      <c r="G89" s="38"/>
      <c r="H89" s="39">
        <v>62150</v>
      </c>
      <c r="I89" s="39"/>
      <c r="J89" s="40">
        <v>4</v>
      </c>
    </row>
    <row r="90" spans="1:10" x14ac:dyDescent="0.3">
      <c r="A90" s="33" t="s">
        <v>168</v>
      </c>
      <c r="B90" s="35" t="s">
        <v>82</v>
      </c>
      <c r="C90" s="33" t="s">
        <v>116</v>
      </c>
      <c r="D90" s="33" t="s">
        <v>64</v>
      </c>
      <c r="E90" s="41">
        <v>40501</v>
      </c>
      <c r="F90" s="37">
        <f t="shared" ca="1" si="1"/>
        <v>5</v>
      </c>
      <c r="G90" s="38" t="s">
        <v>75</v>
      </c>
      <c r="H90" s="39">
        <v>77820</v>
      </c>
      <c r="I90" s="39"/>
      <c r="J90" s="40">
        <v>3</v>
      </c>
    </row>
    <row r="91" spans="1:10" x14ac:dyDescent="0.3">
      <c r="A91" s="33" t="s">
        <v>169</v>
      </c>
      <c r="B91" s="35" t="s">
        <v>82</v>
      </c>
      <c r="C91" s="33" t="s">
        <v>116</v>
      </c>
      <c r="D91" s="33" t="s">
        <v>79</v>
      </c>
      <c r="E91" s="41">
        <v>39803</v>
      </c>
      <c r="F91" s="37">
        <f t="shared" ca="1" si="1"/>
        <v>7</v>
      </c>
      <c r="G91" s="38"/>
      <c r="H91" s="39">
        <v>42940</v>
      </c>
      <c r="I91" s="39"/>
      <c r="J91" s="40">
        <v>1</v>
      </c>
    </row>
    <row r="92" spans="1:10" x14ac:dyDescent="0.3">
      <c r="A92" s="33" t="s">
        <v>170</v>
      </c>
      <c r="B92" s="35" t="s">
        <v>82</v>
      </c>
      <c r="C92" s="33" t="s">
        <v>116</v>
      </c>
      <c r="D92" s="33" t="s">
        <v>64</v>
      </c>
      <c r="E92" s="41">
        <v>40880</v>
      </c>
      <c r="F92" s="37">
        <f t="shared" ca="1" si="1"/>
        <v>4</v>
      </c>
      <c r="G92" s="38" t="s">
        <v>68</v>
      </c>
      <c r="H92" s="39">
        <v>61400</v>
      </c>
      <c r="I92" s="39"/>
      <c r="J92" s="40">
        <v>5</v>
      </c>
    </row>
    <row r="93" spans="1:10" x14ac:dyDescent="0.3">
      <c r="A93" s="33" t="s">
        <v>171</v>
      </c>
      <c r="B93" s="35" t="s">
        <v>77</v>
      </c>
      <c r="C93" s="33" t="s">
        <v>116</v>
      </c>
      <c r="D93" s="33" t="s">
        <v>64</v>
      </c>
      <c r="E93" s="41">
        <v>36506</v>
      </c>
      <c r="F93" s="37">
        <f t="shared" ca="1" si="1"/>
        <v>16</v>
      </c>
      <c r="G93" s="38" t="s">
        <v>96</v>
      </c>
      <c r="H93" s="39">
        <v>32100</v>
      </c>
      <c r="I93" s="39"/>
      <c r="J93" s="40">
        <v>1</v>
      </c>
    </row>
    <row r="94" spans="1:10" x14ac:dyDescent="0.3">
      <c r="A94" s="33" t="s">
        <v>172</v>
      </c>
      <c r="B94" s="35" t="s">
        <v>82</v>
      </c>
      <c r="C94" s="33" t="s">
        <v>116</v>
      </c>
      <c r="D94" s="33" t="s">
        <v>64</v>
      </c>
      <c r="E94" s="41">
        <v>37241</v>
      </c>
      <c r="F94" s="37">
        <f t="shared" ca="1" si="1"/>
        <v>14</v>
      </c>
      <c r="G94" s="38" t="s">
        <v>65</v>
      </c>
      <c r="H94" s="39">
        <v>71950</v>
      </c>
      <c r="I94" s="39"/>
      <c r="J94" s="40">
        <v>5</v>
      </c>
    </row>
    <row r="95" spans="1:10" x14ac:dyDescent="0.3">
      <c r="A95" s="33" t="s">
        <v>173</v>
      </c>
      <c r="B95" s="35" t="s">
        <v>62</v>
      </c>
      <c r="C95" s="33" t="s">
        <v>116</v>
      </c>
      <c r="D95" s="33" t="s">
        <v>64</v>
      </c>
      <c r="E95" s="41">
        <v>37960</v>
      </c>
      <c r="F95" s="37">
        <f t="shared" ca="1" si="1"/>
        <v>12</v>
      </c>
      <c r="G95" s="38" t="s">
        <v>65</v>
      </c>
      <c r="H95" s="39">
        <v>66890</v>
      </c>
      <c r="I95" s="39"/>
      <c r="J95" s="40">
        <v>5</v>
      </c>
    </row>
    <row r="96" spans="1:10" x14ac:dyDescent="0.3">
      <c r="A96" s="33" t="s">
        <v>174</v>
      </c>
      <c r="B96" s="35" t="s">
        <v>74</v>
      </c>
      <c r="C96" s="33" t="s">
        <v>116</v>
      </c>
      <c r="D96" s="33" t="s">
        <v>67</v>
      </c>
      <c r="E96" s="41">
        <v>39802</v>
      </c>
      <c r="F96" s="37">
        <f t="shared" ca="1" si="1"/>
        <v>7</v>
      </c>
      <c r="G96" s="38" t="s">
        <v>86</v>
      </c>
      <c r="H96" s="39">
        <v>22535</v>
      </c>
      <c r="I96" s="39"/>
      <c r="J96" s="40">
        <v>3</v>
      </c>
    </row>
    <row r="97" spans="1:10" x14ac:dyDescent="0.3">
      <c r="A97" s="33" t="s">
        <v>175</v>
      </c>
      <c r="B97" s="35" t="s">
        <v>82</v>
      </c>
      <c r="C97" s="33" t="s">
        <v>176</v>
      </c>
      <c r="D97" s="33" t="s">
        <v>64</v>
      </c>
      <c r="E97" s="41">
        <v>39492</v>
      </c>
      <c r="F97" s="37">
        <f t="shared" ca="1" si="1"/>
        <v>8</v>
      </c>
      <c r="G97" s="38" t="s">
        <v>65</v>
      </c>
      <c r="H97" s="39">
        <v>36630</v>
      </c>
      <c r="I97" s="39"/>
      <c r="J97" s="40">
        <v>4</v>
      </c>
    </row>
    <row r="98" spans="1:10" x14ac:dyDescent="0.3">
      <c r="A98" s="33" t="s">
        <v>177</v>
      </c>
      <c r="B98" s="35" t="s">
        <v>77</v>
      </c>
      <c r="C98" s="33" t="s">
        <v>176</v>
      </c>
      <c r="D98" s="33" t="s">
        <v>79</v>
      </c>
      <c r="E98" s="41">
        <v>38755</v>
      </c>
      <c r="F98" s="37">
        <f t="shared" ca="1" si="1"/>
        <v>10</v>
      </c>
      <c r="G98" s="38"/>
      <c r="H98" s="39">
        <v>78860</v>
      </c>
      <c r="I98" s="39"/>
      <c r="J98" s="40">
        <v>2</v>
      </c>
    </row>
    <row r="99" spans="1:10" x14ac:dyDescent="0.3">
      <c r="A99" s="33" t="s">
        <v>178</v>
      </c>
      <c r="B99" s="35" t="s">
        <v>82</v>
      </c>
      <c r="C99" s="33" t="s">
        <v>176</v>
      </c>
      <c r="D99" s="33" t="s">
        <v>79</v>
      </c>
      <c r="E99" s="41">
        <v>39529</v>
      </c>
      <c r="F99" s="37">
        <f t="shared" ca="1" si="1"/>
        <v>8</v>
      </c>
      <c r="G99" s="38"/>
      <c r="H99" s="39">
        <v>35620</v>
      </c>
      <c r="I99" s="39"/>
      <c r="J99" s="40">
        <v>4</v>
      </c>
    </row>
    <row r="100" spans="1:10" x14ac:dyDescent="0.3">
      <c r="A100" s="33" t="s">
        <v>179</v>
      </c>
      <c r="B100" s="35" t="s">
        <v>77</v>
      </c>
      <c r="C100" s="33" t="s">
        <v>176</v>
      </c>
      <c r="D100" s="33" t="s">
        <v>79</v>
      </c>
      <c r="E100" s="42">
        <v>40253</v>
      </c>
      <c r="F100" s="37">
        <f t="shared" ca="1" si="1"/>
        <v>6</v>
      </c>
      <c r="G100" s="38"/>
      <c r="H100" s="39">
        <v>59350</v>
      </c>
      <c r="I100" s="39"/>
      <c r="J100" s="40">
        <v>5</v>
      </c>
    </row>
    <row r="101" spans="1:10" x14ac:dyDescent="0.3">
      <c r="A101" s="33" t="s">
        <v>180</v>
      </c>
      <c r="B101" s="35" t="s">
        <v>77</v>
      </c>
      <c r="C101" s="33" t="s">
        <v>176</v>
      </c>
      <c r="D101" s="33" t="s">
        <v>64</v>
      </c>
      <c r="E101" s="41">
        <v>39923</v>
      </c>
      <c r="F101" s="37">
        <f t="shared" ca="1" si="1"/>
        <v>7</v>
      </c>
      <c r="G101" s="38" t="s">
        <v>65</v>
      </c>
      <c r="H101" s="39">
        <v>76440</v>
      </c>
      <c r="I101" s="39"/>
      <c r="J101" s="40">
        <v>3</v>
      </c>
    </row>
    <row r="102" spans="1:10" x14ac:dyDescent="0.3">
      <c r="A102" s="33" t="s">
        <v>181</v>
      </c>
      <c r="B102" s="35" t="s">
        <v>77</v>
      </c>
      <c r="C102" s="33" t="s">
        <v>176</v>
      </c>
      <c r="D102" s="33" t="s">
        <v>64</v>
      </c>
      <c r="E102" s="41">
        <v>37883</v>
      </c>
      <c r="F102" s="37">
        <f t="shared" ca="1" si="1"/>
        <v>13</v>
      </c>
      <c r="G102" s="38" t="s">
        <v>65</v>
      </c>
      <c r="H102" s="39">
        <v>86530</v>
      </c>
      <c r="I102" s="39"/>
      <c r="J102" s="40">
        <v>1</v>
      </c>
    </row>
    <row r="103" spans="1:10" x14ac:dyDescent="0.3">
      <c r="A103" s="33" t="s">
        <v>182</v>
      </c>
      <c r="B103" s="35" t="s">
        <v>92</v>
      </c>
      <c r="C103" s="33" t="s">
        <v>176</v>
      </c>
      <c r="D103" s="33" t="s">
        <v>64</v>
      </c>
      <c r="E103" s="41">
        <v>39388</v>
      </c>
      <c r="F103" s="37">
        <f t="shared" ca="1" si="1"/>
        <v>8</v>
      </c>
      <c r="G103" s="38" t="s">
        <v>65</v>
      </c>
      <c r="H103" s="39">
        <v>71120</v>
      </c>
      <c r="I103" s="39"/>
      <c r="J103" s="40">
        <v>4</v>
      </c>
    </row>
    <row r="104" spans="1:10" x14ac:dyDescent="0.3">
      <c r="A104" s="33" t="s">
        <v>183</v>
      </c>
      <c r="B104" s="35" t="s">
        <v>71</v>
      </c>
      <c r="C104" s="33" t="s">
        <v>176</v>
      </c>
      <c r="D104" s="33" t="s">
        <v>67</v>
      </c>
      <c r="E104" s="42">
        <v>40505</v>
      </c>
      <c r="F104" s="37">
        <f t="shared" ca="1" si="1"/>
        <v>5</v>
      </c>
      <c r="G104" s="38" t="s">
        <v>96</v>
      </c>
      <c r="H104" s="39">
        <v>46230</v>
      </c>
      <c r="I104" s="39"/>
      <c r="J104" s="40">
        <v>2</v>
      </c>
    </row>
    <row r="105" spans="1:10" x14ac:dyDescent="0.3">
      <c r="A105" s="33" t="s">
        <v>184</v>
      </c>
      <c r="B105" s="35" t="s">
        <v>82</v>
      </c>
      <c r="C105" s="33" t="s">
        <v>185</v>
      </c>
      <c r="D105" s="33" t="s">
        <v>64</v>
      </c>
      <c r="E105" s="41">
        <v>38736</v>
      </c>
      <c r="F105" s="37">
        <f t="shared" ca="1" si="1"/>
        <v>10</v>
      </c>
      <c r="G105" s="38" t="s">
        <v>96</v>
      </c>
      <c r="H105" s="39">
        <v>22920</v>
      </c>
      <c r="I105" s="39"/>
      <c r="J105" s="40">
        <v>3</v>
      </c>
    </row>
    <row r="106" spans="1:10" x14ac:dyDescent="0.3">
      <c r="A106" s="33" t="s">
        <v>186</v>
      </c>
      <c r="B106" s="35" t="s">
        <v>92</v>
      </c>
      <c r="C106" s="33" t="s">
        <v>185</v>
      </c>
      <c r="D106" s="33" t="s">
        <v>64</v>
      </c>
      <c r="E106" s="41">
        <v>36182</v>
      </c>
      <c r="F106" s="37">
        <f t="shared" ca="1" si="1"/>
        <v>17</v>
      </c>
      <c r="G106" s="38" t="s">
        <v>96</v>
      </c>
      <c r="H106" s="39">
        <v>68300</v>
      </c>
      <c r="I106" s="39"/>
      <c r="J106" s="40">
        <v>5</v>
      </c>
    </row>
    <row r="107" spans="1:10" x14ac:dyDescent="0.3">
      <c r="A107" s="33" t="s">
        <v>187</v>
      </c>
      <c r="B107" s="35" t="s">
        <v>77</v>
      </c>
      <c r="C107" s="33" t="s">
        <v>185</v>
      </c>
      <c r="D107" s="33" t="s">
        <v>67</v>
      </c>
      <c r="E107" s="41">
        <v>40572</v>
      </c>
      <c r="F107" s="37">
        <f t="shared" ca="1" si="1"/>
        <v>5</v>
      </c>
      <c r="G107" s="38" t="s">
        <v>96</v>
      </c>
      <c r="H107" s="39">
        <v>10520</v>
      </c>
      <c r="I107" s="39"/>
      <c r="J107" s="40">
        <v>4</v>
      </c>
    </row>
    <row r="108" spans="1:10" x14ac:dyDescent="0.3">
      <c r="A108" s="33" t="s">
        <v>188</v>
      </c>
      <c r="B108" s="35" t="s">
        <v>74</v>
      </c>
      <c r="C108" s="33" t="s">
        <v>185</v>
      </c>
      <c r="D108" s="33" t="s">
        <v>64</v>
      </c>
      <c r="E108" s="41">
        <v>38801</v>
      </c>
      <c r="F108" s="37">
        <f t="shared" ca="1" si="1"/>
        <v>10</v>
      </c>
      <c r="G108" s="38" t="s">
        <v>75</v>
      </c>
      <c r="H108" s="39">
        <v>26510</v>
      </c>
      <c r="I108" s="39"/>
      <c r="J108" s="40">
        <v>1</v>
      </c>
    </row>
    <row r="109" spans="1:10" x14ac:dyDescent="0.3">
      <c r="A109" s="33" t="s">
        <v>189</v>
      </c>
      <c r="B109" s="35" t="s">
        <v>82</v>
      </c>
      <c r="C109" s="33" t="s">
        <v>185</v>
      </c>
      <c r="D109" s="33" t="s">
        <v>64</v>
      </c>
      <c r="E109" s="41">
        <v>36249</v>
      </c>
      <c r="F109" s="37">
        <f t="shared" ca="1" si="1"/>
        <v>17</v>
      </c>
      <c r="G109" s="38" t="s">
        <v>65</v>
      </c>
      <c r="H109" s="39">
        <v>49860</v>
      </c>
      <c r="I109" s="39"/>
      <c r="J109" s="40">
        <v>2</v>
      </c>
    </row>
    <row r="110" spans="1:10" x14ac:dyDescent="0.3">
      <c r="A110" s="33" t="s">
        <v>190</v>
      </c>
      <c r="B110" s="35" t="s">
        <v>77</v>
      </c>
      <c r="C110" s="33" t="s">
        <v>185</v>
      </c>
      <c r="D110" s="33" t="s">
        <v>64</v>
      </c>
      <c r="E110" s="41">
        <v>39147</v>
      </c>
      <c r="F110" s="37">
        <f t="shared" ca="1" si="1"/>
        <v>9</v>
      </c>
      <c r="G110" s="38" t="s">
        <v>96</v>
      </c>
      <c r="H110" s="39">
        <v>43680</v>
      </c>
      <c r="I110" s="39"/>
      <c r="J110" s="40">
        <v>5</v>
      </c>
    </row>
    <row r="111" spans="1:10" x14ac:dyDescent="0.3">
      <c r="A111" s="33" t="s">
        <v>191</v>
      </c>
      <c r="B111" s="35" t="s">
        <v>82</v>
      </c>
      <c r="C111" s="33" t="s">
        <v>185</v>
      </c>
      <c r="D111" s="33" t="s">
        <v>72</v>
      </c>
      <c r="E111" s="42">
        <v>40313</v>
      </c>
      <c r="F111" s="37">
        <f t="shared" ca="1" si="1"/>
        <v>6</v>
      </c>
      <c r="G111" s="38"/>
      <c r="H111" s="39">
        <v>27484</v>
      </c>
      <c r="I111" s="39"/>
      <c r="J111" s="40">
        <v>4</v>
      </c>
    </row>
    <row r="112" spans="1:10" x14ac:dyDescent="0.3">
      <c r="A112" s="33" t="s">
        <v>192</v>
      </c>
      <c r="B112" s="35" t="s">
        <v>77</v>
      </c>
      <c r="C112" s="33" t="s">
        <v>185</v>
      </c>
      <c r="D112" s="33" t="s">
        <v>64</v>
      </c>
      <c r="E112" s="41">
        <v>39646</v>
      </c>
      <c r="F112" s="37">
        <f t="shared" ca="1" si="1"/>
        <v>8</v>
      </c>
      <c r="G112" s="38" t="s">
        <v>96</v>
      </c>
      <c r="H112" s="39">
        <v>69060</v>
      </c>
      <c r="I112" s="39"/>
      <c r="J112" s="40">
        <v>1</v>
      </c>
    </row>
    <row r="113" spans="1:10" x14ac:dyDescent="0.3">
      <c r="A113" s="33" t="s">
        <v>193</v>
      </c>
      <c r="B113" s="35" t="s">
        <v>82</v>
      </c>
      <c r="C113" s="33" t="s">
        <v>185</v>
      </c>
      <c r="D113" s="33" t="s">
        <v>67</v>
      </c>
      <c r="E113" s="42">
        <v>40516</v>
      </c>
      <c r="F113" s="37">
        <f t="shared" ca="1" si="1"/>
        <v>5</v>
      </c>
      <c r="G113" s="38" t="s">
        <v>96</v>
      </c>
      <c r="H113" s="39">
        <v>28625</v>
      </c>
      <c r="I113" s="39"/>
      <c r="J113" s="40">
        <v>1</v>
      </c>
    </row>
    <row r="114" spans="1:10" x14ac:dyDescent="0.3">
      <c r="A114" s="33" t="s">
        <v>194</v>
      </c>
      <c r="B114" s="35" t="s">
        <v>71</v>
      </c>
      <c r="C114" s="33" t="s">
        <v>195</v>
      </c>
      <c r="D114" s="33" t="s">
        <v>79</v>
      </c>
      <c r="E114" s="41">
        <v>40550</v>
      </c>
      <c r="F114" s="37">
        <f t="shared" ca="1" si="1"/>
        <v>5</v>
      </c>
      <c r="G114" s="38"/>
      <c r="H114" s="39">
        <v>80050</v>
      </c>
      <c r="I114" s="39"/>
      <c r="J114" s="40">
        <v>2</v>
      </c>
    </row>
    <row r="115" spans="1:10" x14ac:dyDescent="0.3">
      <c r="A115" s="33" t="s">
        <v>196</v>
      </c>
      <c r="B115" s="35" t="s">
        <v>82</v>
      </c>
      <c r="C115" s="33" t="s">
        <v>195</v>
      </c>
      <c r="D115" s="33" t="s">
        <v>64</v>
      </c>
      <c r="E115" s="41">
        <v>40918</v>
      </c>
      <c r="F115" s="37">
        <f t="shared" ca="1" si="1"/>
        <v>4</v>
      </c>
      <c r="G115" s="38" t="s">
        <v>75</v>
      </c>
      <c r="H115" s="39">
        <v>82500</v>
      </c>
      <c r="I115" s="39"/>
      <c r="J115" s="40">
        <v>5</v>
      </c>
    </row>
    <row r="116" spans="1:10" x14ac:dyDescent="0.3">
      <c r="A116" s="33" t="s">
        <v>197</v>
      </c>
      <c r="B116" s="35" t="s">
        <v>77</v>
      </c>
      <c r="C116" s="33" t="s">
        <v>195</v>
      </c>
      <c r="D116" s="33" t="s">
        <v>67</v>
      </c>
      <c r="E116" s="41">
        <v>39107</v>
      </c>
      <c r="F116" s="37">
        <f t="shared" ca="1" si="1"/>
        <v>9</v>
      </c>
      <c r="G116" s="38" t="s">
        <v>86</v>
      </c>
      <c r="H116" s="39">
        <v>18655</v>
      </c>
      <c r="I116" s="39"/>
      <c r="J116" s="40">
        <v>4</v>
      </c>
    </row>
    <row r="117" spans="1:10" x14ac:dyDescent="0.3">
      <c r="A117" s="33" t="s">
        <v>198</v>
      </c>
      <c r="B117" s="35" t="s">
        <v>71</v>
      </c>
      <c r="C117" s="33" t="s">
        <v>195</v>
      </c>
      <c r="D117" s="33" t="s">
        <v>79</v>
      </c>
      <c r="E117" s="41">
        <v>36176</v>
      </c>
      <c r="F117" s="37">
        <f t="shared" ca="1" si="1"/>
        <v>17</v>
      </c>
      <c r="G117" s="38"/>
      <c r="H117" s="39">
        <v>32940</v>
      </c>
      <c r="I117" s="39"/>
      <c r="J117" s="40">
        <v>5</v>
      </c>
    </row>
    <row r="118" spans="1:10" x14ac:dyDescent="0.3">
      <c r="A118" s="33" t="s">
        <v>199</v>
      </c>
      <c r="B118" s="35" t="s">
        <v>74</v>
      </c>
      <c r="C118" s="33" t="s">
        <v>195</v>
      </c>
      <c r="D118" s="33" t="s">
        <v>64</v>
      </c>
      <c r="E118" s="41">
        <v>38774</v>
      </c>
      <c r="F118" s="37">
        <f t="shared" ca="1" si="1"/>
        <v>10</v>
      </c>
      <c r="G118" s="38" t="s">
        <v>65</v>
      </c>
      <c r="H118" s="39">
        <v>80120</v>
      </c>
      <c r="I118" s="39"/>
      <c r="J118" s="40">
        <v>4</v>
      </c>
    </row>
    <row r="119" spans="1:10" x14ac:dyDescent="0.3">
      <c r="A119" s="33" t="s">
        <v>200</v>
      </c>
      <c r="B119" s="35" t="s">
        <v>92</v>
      </c>
      <c r="C119" s="33" t="s">
        <v>195</v>
      </c>
      <c r="D119" s="33" t="s">
        <v>79</v>
      </c>
      <c r="E119" s="41">
        <v>37667</v>
      </c>
      <c r="F119" s="37">
        <f t="shared" ca="1" si="1"/>
        <v>13</v>
      </c>
      <c r="G119" s="38"/>
      <c r="H119" s="39">
        <v>73390</v>
      </c>
      <c r="I119" s="39"/>
      <c r="J119" s="40">
        <v>2</v>
      </c>
    </row>
    <row r="120" spans="1:10" x14ac:dyDescent="0.3">
      <c r="A120" s="33" t="s">
        <v>201</v>
      </c>
      <c r="B120" s="35" t="s">
        <v>62</v>
      </c>
      <c r="C120" s="33" t="s">
        <v>195</v>
      </c>
      <c r="D120" s="33" t="s">
        <v>79</v>
      </c>
      <c r="E120" s="41">
        <v>40263</v>
      </c>
      <c r="F120" s="37">
        <f t="shared" ca="1" si="1"/>
        <v>6</v>
      </c>
      <c r="G120" s="38"/>
      <c r="H120" s="39">
        <v>35260</v>
      </c>
      <c r="I120" s="39"/>
      <c r="J120" s="40">
        <v>2</v>
      </c>
    </row>
    <row r="121" spans="1:10" x14ac:dyDescent="0.3">
      <c r="A121" s="33" t="s">
        <v>202</v>
      </c>
      <c r="B121" s="35" t="s">
        <v>77</v>
      </c>
      <c r="C121" s="33" t="s">
        <v>195</v>
      </c>
      <c r="D121" s="33" t="s">
        <v>64</v>
      </c>
      <c r="E121" s="41">
        <v>36269</v>
      </c>
      <c r="F121" s="37">
        <f t="shared" ca="1" si="1"/>
        <v>17</v>
      </c>
      <c r="G121" s="38" t="s">
        <v>96</v>
      </c>
      <c r="H121" s="39">
        <v>61330</v>
      </c>
      <c r="I121" s="39"/>
      <c r="J121" s="40">
        <v>1</v>
      </c>
    </row>
    <row r="122" spans="1:10" x14ac:dyDescent="0.3">
      <c r="A122" s="33" t="s">
        <v>203</v>
      </c>
      <c r="B122" s="35" t="s">
        <v>82</v>
      </c>
      <c r="C122" s="33" t="s">
        <v>195</v>
      </c>
      <c r="D122" s="33" t="s">
        <v>79</v>
      </c>
      <c r="E122" s="41">
        <v>35959</v>
      </c>
      <c r="F122" s="37">
        <f t="shared" ca="1" si="1"/>
        <v>18</v>
      </c>
      <c r="G122" s="38"/>
      <c r="H122" s="39">
        <v>64470</v>
      </c>
      <c r="I122" s="39"/>
      <c r="J122" s="40">
        <v>3</v>
      </c>
    </row>
    <row r="123" spans="1:10" x14ac:dyDescent="0.3">
      <c r="A123" s="33" t="s">
        <v>204</v>
      </c>
      <c r="B123" s="35" t="s">
        <v>62</v>
      </c>
      <c r="C123" s="33" t="s">
        <v>195</v>
      </c>
      <c r="D123" s="33" t="s">
        <v>64</v>
      </c>
      <c r="E123" s="41">
        <v>40752</v>
      </c>
      <c r="F123" s="37">
        <f t="shared" ca="1" si="1"/>
        <v>5</v>
      </c>
      <c r="G123" s="38" t="s">
        <v>96</v>
      </c>
      <c r="H123" s="39">
        <v>37620</v>
      </c>
      <c r="I123" s="39"/>
      <c r="J123" s="40">
        <v>5</v>
      </c>
    </row>
    <row r="124" spans="1:10" x14ac:dyDescent="0.3">
      <c r="A124" s="33" t="s">
        <v>205</v>
      </c>
      <c r="B124" s="35" t="s">
        <v>74</v>
      </c>
      <c r="C124" s="33" t="s">
        <v>195</v>
      </c>
      <c r="D124" s="33" t="s">
        <v>79</v>
      </c>
      <c r="E124" s="41">
        <v>36342</v>
      </c>
      <c r="F124" s="37">
        <f t="shared" ca="1" si="1"/>
        <v>17</v>
      </c>
      <c r="G124" s="38"/>
      <c r="H124" s="39">
        <v>86970</v>
      </c>
      <c r="I124" s="39"/>
      <c r="J124" s="40">
        <v>4</v>
      </c>
    </row>
    <row r="125" spans="1:10" x14ac:dyDescent="0.3">
      <c r="A125" s="33" t="s">
        <v>206</v>
      </c>
      <c r="B125" s="35" t="s">
        <v>82</v>
      </c>
      <c r="C125" s="33" t="s">
        <v>195</v>
      </c>
      <c r="D125" s="33" t="s">
        <v>67</v>
      </c>
      <c r="E125" s="41">
        <v>36357</v>
      </c>
      <c r="F125" s="37">
        <f t="shared" ca="1" si="1"/>
        <v>17</v>
      </c>
      <c r="G125" s="38" t="s">
        <v>86</v>
      </c>
      <c r="H125" s="39">
        <v>42905</v>
      </c>
      <c r="I125" s="39"/>
      <c r="J125" s="40">
        <v>1</v>
      </c>
    </row>
    <row r="126" spans="1:10" x14ac:dyDescent="0.3">
      <c r="A126" s="33" t="s">
        <v>207</v>
      </c>
      <c r="B126" s="35" t="s">
        <v>77</v>
      </c>
      <c r="C126" s="33" t="s">
        <v>195</v>
      </c>
      <c r="D126" s="33" t="s">
        <v>64</v>
      </c>
      <c r="E126" s="41">
        <v>41128</v>
      </c>
      <c r="F126" s="37">
        <f t="shared" ca="1" si="1"/>
        <v>4</v>
      </c>
      <c r="G126" s="38" t="s">
        <v>96</v>
      </c>
      <c r="H126" s="39">
        <v>82760</v>
      </c>
      <c r="I126" s="39"/>
      <c r="J126" s="40">
        <v>4</v>
      </c>
    </row>
    <row r="127" spans="1:10" x14ac:dyDescent="0.3">
      <c r="A127" s="33" t="s">
        <v>208</v>
      </c>
      <c r="B127" s="35" t="s">
        <v>77</v>
      </c>
      <c r="C127" s="33" t="s">
        <v>195</v>
      </c>
      <c r="D127" s="33" t="s">
        <v>72</v>
      </c>
      <c r="E127" s="41">
        <v>38960</v>
      </c>
      <c r="F127" s="37">
        <f t="shared" ca="1" si="1"/>
        <v>10</v>
      </c>
      <c r="G127" s="38"/>
      <c r="H127" s="39">
        <v>12676</v>
      </c>
      <c r="I127" s="39"/>
      <c r="J127" s="40">
        <v>2</v>
      </c>
    </row>
    <row r="128" spans="1:10" x14ac:dyDescent="0.3">
      <c r="A128" s="33" t="s">
        <v>209</v>
      </c>
      <c r="B128" s="35" t="s">
        <v>82</v>
      </c>
      <c r="C128" s="33" t="s">
        <v>195</v>
      </c>
      <c r="D128" s="33" t="s">
        <v>64</v>
      </c>
      <c r="E128" s="41">
        <v>37113</v>
      </c>
      <c r="F128" s="37">
        <f t="shared" ca="1" si="1"/>
        <v>15</v>
      </c>
      <c r="G128" s="38" t="s">
        <v>75</v>
      </c>
      <c r="H128" s="39">
        <v>61150</v>
      </c>
      <c r="I128" s="39"/>
      <c r="J128" s="40">
        <v>4</v>
      </c>
    </row>
    <row r="129" spans="1:10" x14ac:dyDescent="0.3">
      <c r="A129" s="33" t="s">
        <v>210</v>
      </c>
      <c r="B129" s="35" t="s">
        <v>82</v>
      </c>
      <c r="C129" s="33" t="s">
        <v>195</v>
      </c>
      <c r="D129" s="33" t="s">
        <v>64</v>
      </c>
      <c r="E129" s="41">
        <v>36077</v>
      </c>
      <c r="F129" s="37">
        <f t="shared" ca="1" si="1"/>
        <v>18</v>
      </c>
      <c r="G129" s="38" t="s">
        <v>96</v>
      </c>
      <c r="H129" s="39">
        <v>50110</v>
      </c>
      <c r="I129" s="39"/>
      <c r="J129" s="40">
        <v>1</v>
      </c>
    </row>
    <row r="130" spans="1:10" x14ac:dyDescent="0.3">
      <c r="A130" s="33" t="s">
        <v>211</v>
      </c>
      <c r="B130" s="35" t="s">
        <v>77</v>
      </c>
      <c r="C130" s="33" t="s">
        <v>195</v>
      </c>
      <c r="D130" s="33" t="s">
        <v>72</v>
      </c>
      <c r="E130" s="41">
        <v>39758</v>
      </c>
      <c r="F130" s="37">
        <f t="shared" ref="F130:F193" ca="1" si="2">DATEDIF(E130,TODAY(),"Y")</f>
        <v>7</v>
      </c>
      <c r="G130" s="38"/>
      <c r="H130" s="39">
        <v>14712</v>
      </c>
      <c r="I130" s="39"/>
      <c r="J130" s="40">
        <v>5</v>
      </c>
    </row>
    <row r="131" spans="1:10" x14ac:dyDescent="0.3">
      <c r="A131" s="33" t="s">
        <v>212</v>
      </c>
      <c r="B131" s="35" t="s">
        <v>82</v>
      </c>
      <c r="C131" s="33" t="s">
        <v>195</v>
      </c>
      <c r="D131" s="33" t="s">
        <v>79</v>
      </c>
      <c r="E131" s="41">
        <v>39024</v>
      </c>
      <c r="F131" s="37">
        <f t="shared" ca="1" si="2"/>
        <v>9</v>
      </c>
      <c r="G131" s="38"/>
      <c r="H131" s="39">
        <v>76020</v>
      </c>
      <c r="I131" s="39"/>
      <c r="J131" s="40">
        <v>1</v>
      </c>
    </row>
    <row r="132" spans="1:10" x14ac:dyDescent="0.3">
      <c r="A132" s="33" t="s">
        <v>213</v>
      </c>
      <c r="B132" s="35" t="s">
        <v>74</v>
      </c>
      <c r="C132" s="33" t="s">
        <v>195</v>
      </c>
      <c r="D132" s="33" t="s">
        <v>64</v>
      </c>
      <c r="E132" s="41">
        <v>37612</v>
      </c>
      <c r="F132" s="37">
        <f t="shared" ca="1" si="2"/>
        <v>13</v>
      </c>
      <c r="G132" s="38" t="s">
        <v>75</v>
      </c>
      <c r="H132" s="39">
        <v>39740</v>
      </c>
      <c r="I132" s="39"/>
      <c r="J132" s="40">
        <v>1</v>
      </c>
    </row>
    <row r="133" spans="1:10" x14ac:dyDescent="0.3">
      <c r="A133" s="33" t="s">
        <v>214</v>
      </c>
      <c r="B133" s="35" t="s">
        <v>62</v>
      </c>
      <c r="C133" s="33" t="s">
        <v>215</v>
      </c>
      <c r="D133" s="33" t="s">
        <v>64</v>
      </c>
      <c r="E133" s="41">
        <v>36569</v>
      </c>
      <c r="F133" s="37">
        <f t="shared" ca="1" si="2"/>
        <v>16</v>
      </c>
      <c r="G133" s="38" t="s">
        <v>96</v>
      </c>
      <c r="H133" s="39">
        <v>75060</v>
      </c>
      <c r="I133" s="39"/>
      <c r="J133" s="40">
        <v>5</v>
      </c>
    </row>
    <row r="134" spans="1:10" x14ac:dyDescent="0.3">
      <c r="A134" s="33" t="s">
        <v>216</v>
      </c>
      <c r="B134" s="35" t="s">
        <v>77</v>
      </c>
      <c r="C134" s="33" t="s">
        <v>215</v>
      </c>
      <c r="D134" s="33" t="s">
        <v>79</v>
      </c>
      <c r="E134" s="41">
        <v>39623</v>
      </c>
      <c r="F134" s="37">
        <f t="shared" ca="1" si="2"/>
        <v>8</v>
      </c>
      <c r="G134" s="38"/>
      <c r="H134" s="39">
        <v>60060</v>
      </c>
      <c r="I134" s="39"/>
      <c r="J134" s="40">
        <v>2</v>
      </c>
    </row>
    <row r="135" spans="1:10" x14ac:dyDescent="0.3">
      <c r="A135" s="33" t="s">
        <v>217</v>
      </c>
      <c r="B135" s="35" t="s">
        <v>77</v>
      </c>
      <c r="C135" s="33" t="s">
        <v>215</v>
      </c>
      <c r="D135" s="33" t="s">
        <v>64</v>
      </c>
      <c r="E135" s="41">
        <v>39683</v>
      </c>
      <c r="F135" s="37">
        <f t="shared" ca="1" si="2"/>
        <v>8</v>
      </c>
      <c r="G135" s="38" t="s">
        <v>65</v>
      </c>
      <c r="H135" s="39">
        <v>47350</v>
      </c>
      <c r="I135" s="39"/>
      <c r="J135" s="40">
        <v>5</v>
      </c>
    </row>
    <row r="136" spans="1:10" x14ac:dyDescent="0.3">
      <c r="A136" s="33" t="s">
        <v>218</v>
      </c>
      <c r="B136" s="35" t="s">
        <v>62</v>
      </c>
      <c r="C136" s="33" t="s">
        <v>215</v>
      </c>
      <c r="D136" s="33" t="s">
        <v>64</v>
      </c>
      <c r="E136" s="42">
        <v>40400</v>
      </c>
      <c r="F136" s="37">
        <f t="shared" ca="1" si="2"/>
        <v>6</v>
      </c>
      <c r="G136" s="38" t="s">
        <v>96</v>
      </c>
      <c r="H136" s="39">
        <v>79150</v>
      </c>
      <c r="I136" s="39"/>
      <c r="J136" s="40">
        <v>2</v>
      </c>
    </row>
    <row r="137" spans="1:10" x14ac:dyDescent="0.3">
      <c r="A137" s="33" t="s">
        <v>219</v>
      </c>
      <c r="B137" s="35" t="s">
        <v>82</v>
      </c>
      <c r="C137" s="33" t="s">
        <v>215</v>
      </c>
      <c r="D137" s="33" t="s">
        <v>64</v>
      </c>
      <c r="E137" s="41">
        <v>40442</v>
      </c>
      <c r="F137" s="37">
        <f t="shared" ca="1" si="2"/>
        <v>6</v>
      </c>
      <c r="G137" s="38" t="s">
        <v>65</v>
      </c>
      <c r="H137" s="39">
        <v>66740</v>
      </c>
      <c r="I137" s="39"/>
      <c r="J137" s="40">
        <v>2</v>
      </c>
    </row>
    <row r="138" spans="1:10" x14ac:dyDescent="0.3">
      <c r="A138" s="33" t="s">
        <v>220</v>
      </c>
      <c r="B138" s="35" t="s">
        <v>77</v>
      </c>
      <c r="C138" s="33" t="s">
        <v>221</v>
      </c>
      <c r="D138" s="33" t="s">
        <v>67</v>
      </c>
      <c r="E138" s="41">
        <v>40184</v>
      </c>
      <c r="F138" s="37">
        <f t="shared" ca="1" si="2"/>
        <v>6</v>
      </c>
      <c r="G138" s="38" t="s">
        <v>86</v>
      </c>
      <c r="H138" s="39">
        <v>21220</v>
      </c>
      <c r="I138" s="39"/>
      <c r="J138" s="40">
        <v>3</v>
      </c>
    </row>
    <row r="139" spans="1:10" x14ac:dyDescent="0.3">
      <c r="A139" s="33" t="s">
        <v>222</v>
      </c>
      <c r="B139" s="35" t="s">
        <v>82</v>
      </c>
      <c r="C139" s="33" t="s">
        <v>221</v>
      </c>
      <c r="D139" s="33" t="s">
        <v>64</v>
      </c>
      <c r="E139" s="41">
        <v>40198</v>
      </c>
      <c r="F139" s="37">
        <f t="shared" ca="1" si="2"/>
        <v>6</v>
      </c>
      <c r="G139" s="38" t="s">
        <v>86</v>
      </c>
      <c r="H139" s="39">
        <v>49260</v>
      </c>
      <c r="I139" s="39"/>
      <c r="J139" s="40">
        <v>3</v>
      </c>
    </row>
    <row r="140" spans="1:10" x14ac:dyDescent="0.3">
      <c r="A140" s="33" t="s">
        <v>223</v>
      </c>
      <c r="B140" s="35" t="s">
        <v>77</v>
      </c>
      <c r="C140" s="33" t="s">
        <v>221</v>
      </c>
      <c r="D140" s="33" t="s">
        <v>79</v>
      </c>
      <c r="E140" s="41">
        <v>37641</v>
      </c>
      <c r="F140" s="37">
        <f t="shared" ca="1" si="2"/>
        <v>13</v>
      </c>
      <c r="G140" s="38"/>
      <c r="H140" s="39">
        <v>31970</v>
      </c>
      <c r="I140" s="39"/>
      <c r="J140" s="40">
        <v>5</v>
      </c>
    </row>
    <row r="141" spans="1:10" x14ac:dyDescent="0.3">
      <c r="A141" s="33" t="s">
        <v>224</v>
      </c>
      <c r="B141" s="35" t="s">
        <v>77</v>
      </c>
      <c r="C141" s="33" t="s">
        <v>221</v>
      </c>
      <c r="D141" s="33" t="s">
        <v>67</v>
      </c>
      <c r="E141" s="41">
        <v>39138</v>
      </c>
      <c r="F141" s="37">
        <f t="shared" ca="1" si="2"/>
        <v>9</v>
      </c>
      <c r="G141" s="38" t="s">
        <v>75</v>
      </c>
      <c r="H141" s="39">
        <v>15005</v>
      </c>
      <c r="I141" s="39"/>
      <c r="J141" s="40">
        <v>4</v>
      </c>
    </row>
    <row r="142" spans="1:10" x14ac:dyDescent="0.3">
      <c r="A142" s="33" t="s">
        <v>225</v>
      </c>
      <c r="B142" s="35" t="s">
        <v>82</v>
      </c>
      <c r="C142" s="33" t="s">
        <v>221</v>
      </c>
      <c r="D142" s="33" t="s">
        <v>64</v>
      </c>
      <c r="E142" s="41">
        <v>37288</v>
      </c>
      <c r="F142" s="37">
        <f t="shared" ca="1" si="2"/>
        <v>14</v>
      </c>
      <c r="G142" s="38" t="s">
        <v>65</v>
      </c>
      <c r="H142" s="39">
        <v>42480</v>
      </c>
      <c r="I142" s="39"/>
      <c r="J142" s="40">
        <v>3</v>
      </c>
    </row>
    <row r="143" spans="1:10" x14ac:dyDescent="0.3">
      <c r="A143" s="33" t="s">
        <v>226</v>
      </c>
      <c r="B143" s="35" t="s">
        <v>77</v>
      </c>
      <c r="C143" s="33" t="s">
        <v>221</v>
      </c>
      <c r="D143" s="33" t="s">
        <v>64</v>
      </c>
      <c r="E143" s="41">
        <v>38753</v>
      </c>
      <c r="F143" s="37">
        <f t="shared" ca="1" si="2"/>
        <v>10</v>
      </c>
      <c r="G143" s="38" t="s">
        <v>65</v>
      </c>
      <c r="H143" s="39">
        <v>22410</v>
      </c>
      <c r="I143" s="39"/>
      <c r="J143" s="40">
        <v>4</v>
      </c>
    </row>
    <row r="144" spans="1:10" x14ac:dyDescent="0.3">
      <c r="A144" s="33" t="s">
        <v>227</v>
      </c>
      <c r="B144" s="35" t="s">
        <v>82</v>
      </c>
      <c r="C144" s="33" t="s">
        <v>221</v>
      </c>
      <c r="D144" s="33" t="s">
        <v>79</v>
      </c>
      <c r="E144" s="42">
        <v>40236</v>
      </c>
      <c r="F144" s="37">
        <f t="shared" ca="1" si="2"/>
        <v>6</v>
      </c>
      <c r="G144" s="38"/>
      <c r="H144" s="39">
        <v>45830</v>
      </c>
      <c r="I144" s="39"/>
      <c r="J144" s="40">
        <v>4</v>
      </c>
    </row>
    <row r="145" spans="1:10" x14ac:dyDescent="0.3">
      <c r="A145" s="33" t="s">
        <v>228</v>
      </c>
      <c r="B145" s="35" t="s">
        <v>62</v>
      </c>
      <c r="C145" s="33" t="s">
        <v>221</v>
      </c>
      <c r="D145" s="33" t="s">
        <v>79</v>
      </c>
      <c r="E145" s="41">
        <v>39144</v>
      </c>
      <c r="F145" s="37">
        <f t="shared" ca="1" si="2"/>
        <v>9</v>
      </c>
      <c r="G145" s="38"/>
      <c r="H145" s="39">
        <v>45040</v>
      </c>
      <c r="I145" s="39"/>
      <c r="J145" s="40">
        <v>5</v>
      </c>
    </row>
    <row r="146" spans="1:10" x14ac:dyDescent="0.3">
      <c r="A146" s="33" t="s">
        <v>229</v>
      </c>
      <c r="B146" s="35" t="s">
        <v>82</v>
      </c>
      <c r="C146" s="33" t="s">
        <v>221</v>
      </c>
      <c r="D146" s="33" t="s">
        <v>79</v>
      </c>
      <c r="E146" s="41">
        <v>39154</v>
      </c>
      <c r="F146" s="37">
        <f t="shared" ca="1" si="2"/>
        <v>9</v>
      </c>
      <c r="G146" s="38"/>
      <c r="H146" s="39">
        <v>26360</v>
      </c>
      <c r="I146" s="39"/>
      <c r="J146" s="40">
        <v>4</v>
      </c>
    </row>
    <row r="147" spans="1:10" x14ac:dyDescent="0.3">
      <c r="A147" s="33" t="s">
        <v>230</v>
      </c>
      <c r="B147" s="35" t="s">
        <v>77</v>
      </c>
      <c r="C147" s="33" t="s">
        <v>221</v>
      </c>
      <c r="D147" s="33" t="s">
        <v>64</v>
      </c>
      <c r="E147" s="41">
        <v>38788</v>
      </c>
      <c r="F147" s="37">
        <f t="shared" ca="1" si="2"/>
        <v>10</v>
      </c>
      <c r="G147" s="38" t="s">
        <v>96</v>
      </c>
      <c r="H147" s="39">
        <v>37750</v>
      </c>
      <c r="I147" s="39"/>
      <c r="J147" s="40">
        <v>5</v>
      </c>
    </row>
    <row r="148" spans="1:10" x14ac:dyDescent="0.3">
      <c r="A148" s="33" t="s">
        <v>231</v>
      </c>
      <c r="B148" s="35" t="s">
        <v>82</v>
      </c>
      <c r="C148" s="33" t="s">
        <v>221</v>
      </c>
      <c r="D148" s="33" t="s">
        <v>72</v>
      </c>
      <c r="E148" s="41">
        <v>39893</v>
      </c>
      <c r="F148" s="37">
        <f t="shared" ca="1" si="2"/>
        <v>7</v>
      </c>
      <c r="G148" s="38"/>
      <c r="H148" s="39">
        <v>15744</v>
      </c>
      <c r="I148" s="39"/>
      <c r="J148" s="40">
        <v>3</v>
      </c>
    </row>
    <row r="149" spans="1:10" x14ac:dyDescent="0.3">
      <c r="A149" s="33" t="s">
        <v>232</v>
      </c>
      <c r="B149" s="35" t="s">
        <v>74</v>
      </c>
      <c r="C149" s="33" t="s">
        <v>221</v>
      </c>
      <c r="D149" s="33" t="s">
        <v>79</v>
      </c>
      <c r="E149" s="41">
        <v>40259</v>
      </c>
      <c r="F149" s="37">
        <f t="shared" ca="1" si="2"/>
        <v>6</v>
      </c>
      <c r="G149" s="38"/>
      <c r="H149" s="39">
        <v>45710</v>
      </c>
      <c r="I149" s="39"/>
      <c r="J149" s="40">
        <v>3</v>
      </c>
    </row>
    <row r="150" spans="1:10" x14ac:dyDescent="0.3">
      <c r="A150" s="33" t="s">
        <v>233</v>
      </c>
      <c r="B150" s="35" t="s">
        <v>62</v>
      </c>
      <c r="C150" s="33" t="s">
        <v>221</v>
      </c>
      <c r="D150" s="33" t="s">
        <v>67</v>
      </c>
      <c r="E150" s="41">
        <v>41014</v>
      </c>
      <c r="F150" s="37">
        <f t="shared" ca="1" si="2"/>
        <v>4</v>
      </c>
      <c r="G150" s="38" t="s">
        <v>65</v>
      </c>
      <c r="H150" s="39">
        <v>34110</v>
      </c>
      <c r="I150" s="39"/>
      <c r="J150" s="40">
        <v>4</v>
      </c>
    </row>
    <row r="151" spans="1:10" x14ac:dyDescent="0.3">
      <c r="A151" s="33" t="s">
        <v>234</v>
      </c>
      <c r="B151" s="35" t="s">
        <v>77</v>
      </c>
      <c r="C151" s="33" t="s">
        <v>221</v>
      </c>
      <c r="D151" s="33" t="s">
        <v>64</v>
      </c>
      <c r="E151" s="41">
        <v>39199</v>
      </c>
      <c r="F151" s="37">
        <f t="shared" ca="1" si="2"/>
        <v>9</v>
      </c>
      <c r="G151" s="38" t="s">
        <v>65</v>
      </c>
      <c r="H151" s="39">
        <v>31840</v>
      </c>
      <c r="I151" s="39"/>
      <c r="J151" s="40">
        <v>1</v>
      </c>
    </row>
    <row r="152" spans="1:10" x14ac:dyDescent="0.3">
      <c r="A152" s="33" t="s">
        <v>235</v>
      </c>
      <c r="B152" s="35" t="s">
        <v>92</v>
      </c>
      <c r="C152" s="33" t="s">
        <v>221</v>
      </c>
      <c r="D152" s="33" t="s">
        <v>72</v>
      </c>
      <c r="E152" s="41">
        <v>36263</v>
      </c>
      <c r="F152" s="37">
        <f t="shared" ca="1" si="2"/>
        <v>17</v>
      </c>
      <c r="G152" s="38"/>
      <c r="H152" s="39">
        <v>38768</v>
      </c>
      <c r="I152" s="39"/>
      <c r="J152" s="40">
        <v>4</v>
      </c>
    </row>
    <row r="153" spans="1:10" x14ac:dyDescent="0.3">
      <c r="A153" s="33" t="s">
        <v>236</v>
      </c>
      <c r="B153" s="35" t="s">
        <v>62</v>
      </c>
      <c r="C153" s="33" t="s">
        <v>221</v>
      </c>
      <c r="D153" s="33" t="s">
        <v>64</v>
      </c>
      <c r="E153" s="41">
        <v>36643</v>
      </c>
      <c r="F153" s="37">
        <f t="shared" ca="1" si="2"/>
        <v>16</v>
      </c>
      <c r="G153" s="38" t="s">
        <v>96</v>
      </c>
      <c r="H153" s="39">
        <v>71380</v>
      </c>
      <c r="I153" s="39"/>
      <c r="J153" s="40">
        <v>2</v>
      </c>
    </row>
    <row r="154" spans="1:10" x14ac:dyDescent="0.3">
      <c r="A154" s="33" t="s">
        <v>237</v>
      </c>
      <c r="B154" s="35" t="s">
        <v>77</v>
      </c>
      <c r="C154" s="33" t="s">
        <v>221</v>
      </c>
      <c r="D154" s="33" t="s">
        <v>67</v>
      </c>
      <c r="E154" s="41">
        <v>40299</v>
      </c>
      <c r="F154" s="37">
        <f t="shared" ca="1" si="2"/>
        <v>6</v>
      </c>
      <c r="G154" s="38" t="s">
        <v>86</v>
      </c>
      <c r="H154" s="39">
        <v>32835</v>
      </c>
      <c r="I154" s="39"/>
      <c r="J154" s="40">
        <v>2</v>
      </c>
    </row>
    <row r="155" spans="1:10" x14ac:dyDescent="0.3">
      <c r="A155" s="33" t="s">
        <v>238</v>
      </c>
      <c r="B155" s="35" t="s">
        <v>82</v>
      </c>
      <c r="C155" s="33" t="s">
        <v>221</v>
      </c>
      <c r="D155" s="33" t="s">
        <v>79</v>
      </c>
      <c r="E155" s="41">
        <v>35939</v>
      </c>
      <c r="F155" s="37">
        <f t="shared" ca="1" si="2"/>
        <v>18</v>
      </c>
      <c r="G155" s="38"/>
      <c r="H155" s="39">
        <v>25120</v>
      </c>
      <c r="I155" s="39"/>
      <c r="J155" s="40">
        <v>5</v>
      </c>
    </row>
    <row r="156" spans="1:10" x14ac:dyDescent="0.3">
      <c r="A156" s="33" t="s">
        <v>239</v>
      </c>
      <c r="B156" s="35" t="s">
        <v>77</v>
      </c>
      <c r="C156" s="33" t="s">
        <v>221</v>
      </c>
      <c r="D156" s="33" t="s">
        <v>64</v>
      </c>
      <c r="E156" s="41">
        <v>38135</v>
      </c>
      <c r="F156" s="37">
        <f t="shared" ca="1" si="2"/>
        <v>12</v>
      </c>
      <c r="G156" s="38" t="s">
        <v>75</v>
      </c>
      <c r="H156" s="39">
        <v>65560</v>
      </c>
      <c r="I156" s="39"/>
      <c r="J156" s="40">
        <v>1</v>
      </c>
    </row>
    <row r="157" spans="1:10" x14ac:dyDescent="0.3">
      <c r="A157" s="33" t="s">
        <v>240</v>
      </c>
      <c r="B157" s="35" t="s">
        <v>82</v>
      </c>
      <c r="C157" s="33" t="s">
        <v>221</v>
      </c>
      <c r="D157" s="33" t="s">
        <v>64</v>
      </c>
      <c r="E157" s="41">
        <v>40710</v>
      </c>
      <c r="F157" s="37">
        <f t="shared" ca="1" si="2"/>
        <v>5</v>
      </c>
      <c r="G157" s="38" t="s">
        <v>96</v>
      </c>
      <c r="H157" s="39">
        <v>32140</v>
      </c>
      <c r="I157" s="39"/>
      <c r="J157" s="40">
        <v>2</v>
      </c>
    </row>
    <row r="158" spans="1:10" x14ac:dyDescent="0.3">
      <c r="A158" s="33" t="s">
        <v>241</v>
      </c>
      <c r="B158" s="35" t="s">
        <v>82</v>
      </c>
      <c r="C158" s="33" t="s">
        <v>221</v>
      </c>
      <c r="D158" s="33" t="s">
        <v>64</v>
      </c>
      <c r="E158" s="41">
        <v>38892</v>
      </c>
      <c r="F158" s="37">
        <f t="shared" ca="1" si="2"/>
        <v>10</v>
      </c>
      <c r="G158" s="38" t="s">
        <v>96</v>
      </c>
      <c r="H158" s="39">
        <v>56870</v>
      </c>
      <c r="I158" s="39"/>
      <c r="J158" s="40">
        <v>1</v>
      </c>
    </row>
    <row r="159" spans="1:10" x14ac:dyDescent="0.3">
      <c r="A159" s="33" t="s">
        <v>242</v>
      </c>
      <c r="B159" s="35" t="s">
        <v>92</v>
      </c>
      <c r="C159" s="33" t="s">
        <v>221</v>
      </c>
      <c r="D159" s="33" t="s">
        <v>64</v>
      </c>
      <c r="E159" s="41">
        <v>39654</v>
      </c>
      <c r="F159" s="37">
        <f t="shared" ca="1" si="2"/>
        <v>8</v>
      </c>
      <c r="G159" s="38" t="s">
        <v>86</v>
      </c>
      <c r="H159" s="39">
        <v>32360</v>
      </c>
      <c r="I159" s="39"/>
      <c r="J159" s="40">
        <v>4</v>
      </c>
    </row>
    <row r="160" spans="1:10" x14ac:dyDescent="0.3">
      <c r="A160" s="33" t="s">
        <v>243</v>
      </c>
      <c r="B160" s="35" t="s">
        <v>77</v>
      </c>
      <c r="C160" s="33" t="s">
        <v>221</v>
      </c>
      <c r="D160" s="33" t="s">
        <v>79</v>
      </c>
      <c r="E160" s="41">
        <v>40729</v>
      </c>
      <c r="F160" s="37">
        <f t="shared" ca="1" si="2"/>
        <v>5</v>
      </c>
      <c r="G160" s="38"/>
      <c r="H160" s="39">
        <v>22320</v>
      </c>
      <c r="I160" s="39"/>
      <c r="J160" s="40">
        <v>2</v>
      </c>
    </row>
    <row r="161" spans="1:10" x14ac:dyDescent="0.3">
      <c r="A161" s="33" t="s">
        <v>244</v>
      </c>
      <c r="B161" s="35" t="s">
        <v>62</v>
      </c>
      <c r="C161" s="33" t="s">
        <v>221</v>
      </c>
      <c r="D161" s="33" t="s">
        <v>79</v>
      </c>
      <c r="E161" s="41">
        <v>39274</v>
      </c>
      <c r="F161" s="37">
        <f t="shared" ca="1" si="2"/>
        <v>9</v>
      </c>
      <c r="G161" s="38"/>
      <c r="H161" s="39">
        <v>64090</v>
      </c>
      <c r="I161" s="39"/>
      <c r="J161" s="40">
        <v>2</v>
      </c>
    </row>
    <row r="162" spans="1:10" x14ac:dyDescent="0.3">
      <c r="A162" s="33" t="s">
        <v>245</v>
      </c>
      <c r="B162" s="35" t="s">
        <v>77</v>
      </c>
      <c r="C162" s="33" t="s">
        <v>221</v>
      </c>
      <c r="D162" s="33" t="s">
        <v>64</v>
      </c>
      <c r="E162" s="41">
        <v>40366</v>
      </c>
      <c r="F162" s="37">
        <f t="shared" ca="1" si="2"/>
        <v>6</v>
      </c>
      <c r="G162" s="38" t="s">
        <v>65</v>
      </c>
      <c r="H162" s="39">
        <v>63780</v>
      </c>
      <c r="I162" s="39"/>
      <c r="J162" s="40">
        <v>5</v>
      </c>
    </row>
    <row r="163" spans="1:10" x14ac:dyDescent="0.3">
      <c r="A163" s="33" t="s">
        <v>246</v>
      </c>
      <c r="B163" s="35" t="s">
        <v>71</v>
      </c>
      <c r="C163" s="33" t="s">
        <v>221</v>
      </c>
      <c r="D163" s="33" t="s">
        <v>64</v>
      </c>
      <c r="E163" s="41">
        <v>35989</v>
      </c>
      <c r="F163" s="37">
        <f t="shared" ca="1" si="2"/>
        <v>18</v>
      </c>
      <c r="G163" s="38" t="s">
        <v>68</v>
      </c>
      <c r="H163" s="39">
        <v>71010</v>
      </c>
      <c r="I163" s="39"/>
      <c r="J163" s="40">
        <v>5</v>
      </c>
    </row>
    <row r="164" spans="1:10" x14ac:dyDescent="0.3">
      <c r="A164" s="33" t="s">
        <v>247</v>
      </c>
      <c r="B164" s="35" t="s">
        <v>77</v>
      </c>
      <c r="C164" s="33" t="s">
        <v>221</v>
      </c>
      <c r="D164" s="33" t="s">
        <v>79</v>
      </c>
      <c r="E164" s="41">
        <v>39295</v>
      </c>
      <c r="F164" s="37">
        <f t="shared" ca="1" si="2"/>
        <v>9</v>
      </c>
      <c r="G164" s="38"/>
      <c r="H164" s="39">
        <v>40560</v>
      </c>
      <c r="I164" s="39"/>
      <c r="J164" s="40">
        <v>5</v>
      </c>
    </row>
    <row r="165" spans="1:10" x14ac:dyDescent="0.3">
      <c r="A165" s="33" t="s">
        <v>248</v>
      </c>
      <c r="B165" s="35" t="s">
        <v>71</v>
      </c>
      <c r="C165" s="33" t="s">
        <v>221</v>
      </c>
      <c r="D165" s="33" t="s">
        <v>79</v>
      </c>
      <c r="E165" s="41">
        <v>40054</v>
      </c>
      <c r="F165" s="37">
        <f t="shared" ca="1" si="2"/>
        <v>7</v>
      </c>
      <c r="G165" s="38"/>
      <c r="H165" s="39">
        <v>56920</v>
      </c>
      <c r="I165" s="39"/>
      <c r="J165" s="40">
        <v>4</v>
      </c>
    </row>
    <row r="166" spans="1:10" x14ac:dyDescent="0.3">
      <c r="A166" s="33" t="s">
        <v>249</v>
      </c>
      <c r="B166" s="35" t="s">
        <v>82</v>
      </c>
      <c r="C166" s="33" t="s">
        <v>221</v>
      </c>
      <c r="D166" s="33" t="s">
        <v>64</v>
      </c>
      <c r="E166" s="41">
        <v>40399</v>
      </c>
      <c r="F166" s="37">
        <f t="shared" ca="1" si="2"/>
        <v>6</v>
      </c>
      <c r="G166" s="38" t="s">
        <v>75</v>
      </c>
      <c r="H166" s="39">
        <v>32640</v>
      </c>
      <c r="I166" s="39"/>
      <c r="J166" s="40">
        <v>4</v>
      </c>
    </row>
    <row r="167" spans="1:10" x14ac:dyDescent="0.3">
      <c r="A167" s="33" t="s">
        <v>250</v>
      </c>
      <c r="B167" s="35" t="s">
        <v>82</v>
      </c>
      <c r="C167" s="33" t="s">
        <v>221</v>
      </c>
      <c r="D167" s="33" t="s">
        <v>64</v>
      </c>
      <c r="E167" s="41">
        <v>39692</v>
      </c>
      <c r="F167" s="37">
        <f t="shared" ca="1" si="2"/>
        <v>8</v>
      </c>
      <c r="G167" s="38" t="s">
        <v>75</v>
      </c>
      <c r="H167" s="39">
        <v>35360</v>
      </c>
      <c r="I167" s="39"/>
      <c r="J167" s="40">
        <v>5</v>
      </c>
    </row>
    <row r="168" spans="1:10" x14ac:dyDescent="0.3">
      <c r="A168" s="33" t="s">
        <v>251</v>
      </c>
      <c r="B168" s="35" t="s">
        <v>92</v>
      </c>
      <c r="C168" s="33" t="s">
        <v>221</v>
      </c>
      <c r="D168" s="33" t="s">
        <v>64</v>
      </c>
      <c r="E168" s="41">
        <v>41177</v>
      </c>
      <c r="F168" s="37">
        <f t="shared" ca="1" si="2"/>
        <v>4</v>
      </c>
      <c r="G168" s="38" t="s">
        <v>65</v>
      </c>
      <c r="H168" s="39">
        <v>64510</v>
      </c>
      <c r="I168" s="39"/>
      <c r="J168" s="40">
        <v>3</v>
      </c>
    </row>
    <row r="169" spans="1:10" x14ac:dyDescent="0.3">
      <c r="A169" s="33" t="s">
        <v>252</v>
      </c>
      <c r="B169" s="35" t="s">
        <v>82</v>
      </c>
      <c r="C169" s="33" t="s">
        <v>221</v>
      </c>
      <c r="D169" s="33" t="s">
        <v>64</v>
      </c>
      <c r="E169" s="41">
        <v>39326</v>
      </c>
      <c r="F169" s="37">
        <f t="shared" ca="1" si="2"/>
        <v>9</v>
      </c>
      <c r="G169" s="38" t="s">
        <v>65</v>
      </c>
      <c r="H169" s="39">
        <v>72900</v>
      </c>
      <c r="I169" s="39"/>
      <c r="J169" s="40">
        <v>3</v>
      </c>
    </row>
    <row r="170" spans="1:10" x14ac:dyDescent="0.3">
      <c r="A170" s="33" t="s">
        <v>253</v>
      </c>
      <c r="B170" s="35" t="s">
        <v>92</v>
      </c>
      <c r="C170" s="33" t="s">
        <v>221</v>
      </c>
      <c r="D170" s="33" t="s">
        <v>64</v>
      </c>
      <c r="E170" s="41">
        <v>36414</v>
      </c>
      <c r="F170" s="37">
        <f t="shared" ca="1" si="2"/>
        <v>17</v>
      </c>
      <c r="G170" s="38" t="s">
        <v>86</v>
      </c>
      <c r="H170" s="39">
        <v>39680</v>
      </c>
      <c r="I170" s="39"/>
      <c r="J170" s="40">
        <v>5</v>
      </c>
    </row>
    <row r="171" spans="1:10" x14ac:dyDescent="0.3">
      <c r="A171" s="33" t="s">
        <v>254</v>
      </c>
      <c r="B171" s="35" t="s">
        <v>71</v>
      </c>
      <c r="C171" s="33" t="s">
        <v>221</v>
      </c>
      <c r="D171" s="33" t="s">
        <v>64</v>
      </c>
      <c r="E171" s="41">
        <v>36082</v>
      </c>
      <c r="F171" s="37">
        <f t="shared" ca="1" si="2"/>
        <v>18</v>
      </c>
      <c r="G171" s="38" t="s">
        <v>96</v>
      </c>
      <c r="H171" s="39">
        <v>82400</v>
      </c>
      <c r="I171" s="39"/>
      <c r="J171" s="40">
        <v>2</v>
      </c>
    </row>
    <row r="172" spans="1:10" x14ac:dyDescent="0.3">
      <c r="A172" s="33" t="s">
        <v>255</v>
      </c>
      <c r="B172" s="35" t="s">
        <v>77</v>
      </c>
      <c r="C172" s="33" t="s">
        <v>221</v>
      </c>
      <c r="D172" s="33" t="s">
        <v>64</v>
      </c>
      <c r="E172" s="41">
        <v>40470</v>
      </c>
      <c r="F172" s="37">
        <f t="shared" ca="1" si="2"/>
        <v>6</v>
      </c>
      <c r="G172" s="38" t="s">
        <v>96</v>
      </c>
      <c r="H172" s="39">
        <v>42620</v>
      </c>
      <c r="I172" s="39"/>
      <c r="J172" s="40">
        <v>3</v>
      </c>
    </row>
    <row r="173" spans="1:10" x14ac:dyDescent="0.3">
      <c r="A173" s="33" t="s">
        <v>256</v>
      </c>
      <c r="B173" s="35" t="s">
        <v>71</v>
      </c>
      <c r="C173" s="33" t="s">
        <v>221</v>
      </c>
      <c r="D173" s="33" t="s">
        <v>64</v>
      </c>
      <c r="E173" s="41">
        <v>41228</v>
      </c>
      <c r="F173" s="37">
        <f t="shared" ca="1" si="2"/>
        <v>3</v>
      </c>
      <c r="G173" s="38" t="s">
        <v>96</v>
      </c>
      <c r="H173" s="39">
        <v>46340</v>
      </c>
      <c r="I173" s="39"/>
      <c r="J173" s="40">
        <v>5</v>
      </c>
    </row>
    <row r="174" spans="1:10" x14ac:dyDescent="0.3">
      <c r="A174" s="33" t="s">
        <v>257</v>
      </c>
      <c r="B174" s="35" t="s">
        <v>82</v>
      </c>
      <c r="C174" s="33" t="s">
        <v>221</v>
      </c>
      <c r="D174" s="33" t="s">
        <v>67</v>
      </c>
      <c r="E174" s="41">
        <v>39768</v>
      </c>
      <c r="F174" s="37">
        <f t="shared" ca="1" si="2"/>
        <v>7</v>
      </c>
      <c r="G174" s="38" t="s">
        <v>65</v>
      </c>
      <c r="H174" s="39">
        <v>39515</v>
      </c>
      <c r="I174" s="39"/>
      <c r="J174" s="40">
        <v>5</v>
      </c>
    </row>
    <row r="175" spans="1:10" x14ac:dyDescent="0.3">
      <c r="A175" s="33" t="s">
        <v>258</v>
      </c>
      <c r="B175" s="35" t="s">
        <v>82</v>
      </c>
      <c r="C175" s="33" t="s">
        <v>221</v>
      </c>
      <c r="D175" s="33" t="s">
        <v>79</v>
      </c>
      <c r="E175" s="41">
        <v>41254</v>
      </c>
      <c r="F175" s="37">
        <f t="shared" ca="1" si="2"/>
        <v>3</v>
      </c>
      <c r="G175" s="38"/>
      <c r="H175" s="39">
        <v>81070</v>
      </c>
      <c r="I175" s="39"/>
      <c r="J175" s="40">
        <v>5</v>
      </c>
    </row>
    <row r="176" spans="1:10" x14ac:dyDescent="0.3">
      <c r="A176" s="33" t="s">
        <v>259</v>
      </c>
      <c r="B176" s="35" t="s">
        <v>82</v>
      </c>
      <c r="C176" s="33" t="s">
        <v>260</v>
      </c>
      <c r="D176" s="33" t="s">
        <v>67</v>
      </c>
      <c r="E176" s="41">
        <v>39515</v>
      </c>
      <c r="F176" s="37">
        <f t="shared" ca="1" si="2"/>
        <v>8</v>
      </c>
      <c r="G176" s="38" t="s">
        <v>75</v>
      </c>
      <c r="H176" s="39">
        <v>89780</v>
      </c>
      <c r="I176" s="39"/>
      <c r="J176" s="40">
        <v>4</v>
      </c>
    </row>
    <row r="177" spans="1:10" x14ac:dyDescent="0.3">
      <c r="A177" s="33" t="s">
        <v>261</v>
      </c>
      <c r="B177" s="35" t="s">
        <v>71</v>
      </c>
      <c r="C177" s="33" t="s">
        <v>260</v>
      </c>
      <c r="D177" s="33" t="s">
        <v>79</v>
      </c>
      <c r="E177" s="41">
        <v>40263</v>
      </c>
      <c r="F177" s="37">
        <f t="shared" ca="1" si="2"/>
        <v>6</v>
      </c>
      <c r="G177" s="38" t="s">
        <v>75</v>
      </c>
      <c r="H177" s="39">
        <v>71190</v>
      </c>
      <c r="I177" s="39"/>
      <c r="J177" s="40">
        <v>4</v>
      </c>
    </row>
    <row r="178" spans="1:10" x14ac:dyDescent="0.3">
      <c r="A178" s="33" t="s">
        <v>262</v>
      </c>
      <c r="B178" s="35" t="s">
        <v>82</v>
      </c>
      <c r="C178" s="33" t="s">
        <v>260</v>
      </c>
      <c r="D178" s="33" t="s">
        <v>64</v>
      </c>
      <c r="E178" s="41">
        <v>40690</v>
      </c>
      <c r="F178" s="37">
        <f t="shared" ca="1" si="2"/>
        <v>5</v>
      </c>
      <c r="G178" s="38" t="s">
        <v>65</v>
      </c>
      <c r="H178" s="39">
        <v>89140</v>
      </c>
      <c r="I178" s="39"/>
      <c r="J178" s="40">
        <v>1</v>
      </c>
    </row>
    <row r="179" spans="1:10" x14ac:dyDescent="0.3">
      <c r="A179" s="33" t="s">
        <v>263</v>
      </c>
      <c r="B179" s="35" t="s">
        <v>92</v>
      </c>
      <c r="C179" s="33" t="s">
        <v>260</v>
      </c>
      <c r="D179" s="33" t="s">
        <v>79</v>
      </c>
      <c r="E179" s="41">
        <v>36673</v>
      </c>
      <c r="F179" s="37">
        <f t="shared" ca="1" si="2"/>
        <v>16</v>
      </c>
      <c r="G179" s="38" t="s">
        <v>96</v>
      </c>
      <c r="H179" s="39">
        <v>69410</v>
      </c>
      <c r="I179" s="39"/>
      <c r="J179" s="40">
        <v>4</v>
      </c>
    </row>
    <row r="180" spans="1:10" x14ac:dyDescent="0.3">
      <c r="A180" s="33" t="s">
        <v>264</v>
      </c>
      <c r="B180" s="35" t="s">
        <v>92</v>
      </c>
      <c r="C180" s="33" t="s">
        <v>260</v>
      </c>
      <c r="D180" s="33" t="s">
        <v>64</v>
      </c>
      <c r="E180" s="41">
        <v>37043</v>
      </c>
      <c r="F180" s="37">
        <f t="shared" ca="1" si="2"/>
        <v>15</v>
      </c>
      <c r="G180" s="38" t="s">
        <v>68</v>
      </c>
      <c r="H180" s="39">
        <v>45150</v>
      </c>
      <c r="I180" s="39"/>
      <c r="J180" s="40">
        <v>1</v>
      </c>
    </row>
    <row r="181" spans="1:10" x14ac:dyDescent="0.3">
      <c r="A181" s="33" t="s">
        <v>265</v>
      </c>
      <c r="B181" s="35" t="s">
        <v>77</v>
      </c>
      <c r="C181" s="33" t="s">
        <v>260</v>
      </c>
      <c r="D181" s="33" t="s">
        <v>67</v>
      </c>
      <c r="E181" s="41">
        <v>37505</v>
      </c>
      <c r="F181" s="37">
        <f t="shared" ca="1" si="2"/>
        <v>14</v>
      </c>
      <c r="G181" s="38" t="s">
        <v>86</v>
      </c>
      <c r="H181" s="39">
        <v>51800</v>
      </c>
      <c r="I181" s="39"/>
      <c r="J181" s="40">
        <v>1</v>
      </c>
    </row>
    <row r="182" spans="1:10" x14ac:dyDescent="0.3">
      <c r="A182" s="33" t="s">
        <v>266</v>
      </c>
      <c r="B182" s="35" t="s">
        <v>77</v>
      </c>
      <c r="C182" s="33" t="s">
        <v>260</v>
      </c>
      <c r="D182" s="33" t="s">
        <v>72</v>
      </c>
      <c r="E182" s="41">
        <v>37946</v>
      </c>
      <c r="F182" s="37">
        <f t="shared" ca="1" si="2"/>
        <v>12</v>
      </c>
      <c r="G182" s="38" t="s">
        <v>65</v>
      </c>
      <c r="H182" s="39">
        <v>85130</v>
      </c>
      <c r="I182" s="39"/>
      <c r="J182" s="40">
        <v>5</v>
      </c>
    </row>
    <row r="183" spans="1:10" x14ac:dyDescent="0.3">
      <c r="A183" s="33" t="s">
        <v>267</v>
      </c>
      <c r="B183" s="35" t="s">
        <v>82</v>
      </c>
      <c r="C183" s="33" t="s">
        <v>260</v>
      </c>
      <c r="D183" s="33" t="s">
        <v>72</v>
      </c>
      <c r="E183" s="41">
        <v>36519</v>
      </c>
      <c r="F183" s="37">
        <f t="shared" ca="1" si="2"/>
        <v>16</v>
      </c>
      <c r="G183" s="38" t="s">
        <v>96</v>
      </c>
      <c r="H183" s="39">
        <v>61860</v>
      </c>
      <c r="I183" s="39"/>
      <c r="J183" s="40">
        <v>5</v>
      </c>
    </row>
    <row r="184" spans="1:10" x14ac:dyDescent="0.3">
      <c r="A184" s="33" t="s">
        <v>268</v>
      </c>
      <c r="B184" s="35" t="s">
        <v>77</v>
      </c>
      <c r="C184" s="33" t="s">
        <v>269</v>
      </c>
      <c r="D184" s="33" t="s">
        <v>64</v>
      </c>
      <c r="E184" s="41">
        <v>40918</v>
      </c>
      <c r="F184" s="37">
        <f t="shared" ca="1" si="2"/>
        <v>4</v>
      </c>
      <c r="G184" s="38" t="s">
        <v>270</v>
      </c>
      <c r="H184" s="39">
        <v>56900</v>
      </c>
      <c r="I184" s="39"/>
      <c r="J184" s="40">
        <v>5</v>
      </c>
    </row>
    <row r="185" spans="1:10" x14ac:dyDescent="0.3">
      <c r="A185" s="33" t="s">
        <v>271</v>
      </c>
      <c r="B185" s="35" t="s">
        <v>82</v>
      </c>
      <c r="C185" s="33" t="s">
        <v>269</v>
      </c>
      <c r="D185" s="33" t="s">
        <v>64</v>
      </c>
      <c r="E185" s="41">
        <v>40936</v>
      </c>
      <c r="F185" s="37">
        <f t="shared" ca="1" si="2"/>
        <v>4</v>
      </c>
      <c r="G185" s="38" t="s">
        <v>65</v>
      </c>
      <c r="H185" s="39">
        <v>52940</v>
      </c>
      <c r="I185" s="39"/>
      <c r="J185" s="40">
        <v>4</v>
      </c>
    </row>
    <row r="186" spans="1:10" x14ac:dyDescent="0.3">
      <c r="A186" s="33" t="s">
        <v>272</v>
      </c>
      <c r="B186" s="35" t="s">
        <v>82</v>
      </c>
      <c r="C186" s="33" t="s">
        <v>269</v>
      </c>
      <c r="D186" s="33" t="s">
        <v>79</v>
      </c>
      <c r="E186" s="41">
        <v>39092</v>
      </c>
      <c r="F186" s="37">
        <f t="shared" ca="1" si="2"/>
        <v>9</v>
      </c>
      <c r="G186" s="38"/>
      <c r="H186" s="39">
        <v>73990</v>
      </c>
      <c r="I186" s="39"/>
      <c r="J186" s="40">
        <v>3</v>
      </c>
    </row>
    <row r="187" spans="1:10" x14ac:dyDescent="0.3">
      <c r="A187" s="33" t="s">
        <v>273</v>
      </c>
      <c r="B187" s="35" t="s">
        <v>82</v>
      </c>
      <c r="C187" s="33" t="s">
        <v>269</v>
      </c>
      <c r="D187" s="33" t="s">
        <v>64</v>
      </c>
      <c r="E187" s="41">
        <v>39106</v>
      </c>
      <c r="F187" s="37">
        <f t="shared" ca="1" si="2"/>
        <v>9</v>
      </c>
      <c r="G187" s="38" t="s">
        <v>96</v>
      </c>
      <c r="H187" s="39">
        <v>45500</v>
      </c>
      <c r="I187" s="39"/>
      <c r="J187" s="40">
        <v>3</v>
      </c>
    </row>
    <row r="188" spans="1:10" x14ac:dyDescent="0.3">
      <c r="A188" s="33" t="s">
        <v>274</v>
      </c>
      <c r="B188" s="35" t="s">
        <v>82</v>
      </c>
      <c r="C188" s="33" t="s">
        <v>269</v>
      </c>
      <c r="D188" s="33" t="s">
        <v>79</v>
      </c>
      <c r="E188" s="41">
        <v>38738</v>
      </c>
      <c r="F188" s="37">
        <f t="shared" ca="1" si="2"/>
        <v>10</v>
      </c>
      <c r="G188" s="38"/>
      <c r="H188" s="39">
        <v>42150</v>
      </c>
      <c r="I188" s="39"/>
      <c r="J188" s="40">
        <v>5</v>
      </c>
    </row>
    <row r="189" spans="1:10" x14ac:dyDescent="0.3">
      <c r="A189" s="33" t="s">
        <v>275</v>
      </c>
      <c r="B189" s="35" t="s">
        <v>71</v>
      </c>
      <c r="C189" s="33" t="s">
        <v>269</v>
      </c>
      <c r="D189" s="33" t="s">
        <v>64</v>
      </c>
      <c r="E189" s="41">
        <v>35801</v>
      </c>
      <c r="F189" s="37">
        <f t="shared" ca="1" si="2"/>
        <v>18</v>
      </c>
      <c r="G189" s="38" t="s">
        <v>65</v>
      </c>
      <c r="H189" s="39">
        <v>78570</v>
      </c>
      <c r="I189" s="39"/>
      <c r="J189" s="40">
        <v>1</v>
      </c>
    </row>
    <row r="190" spans="1:10" x14ac:dyDescent="0.3">
      <c r="A190" s="33" t="s">
        <v>276</v>
      </c>
      <c r="B190" s="35" t="s">
        <v>71</v>
      </c>
      <c r="C190" s="33" t="s">
        <v>269</v>
      </c>
      <c r="D190" s="33" t="s">
        <v>67</v>
      </c>
      <c r="E190" s="41">
        <v>35807</v>
      </c>
      <c r="F190" s="37">
        <f t="shared" ca="1" si="2"/>
        <v>18</v>
      </c>
      <c r="G190" s="38" t="s">
        <v>65</v>
      </c>
      <c r="H190" s="39">
        <v>48835</v>
      </c>
      <c r="I190" s="39"/>
      <c r="J190" s="40">
        <v>5</v>
      </c>
    </row>
    <row r="191" spans="1:10" x14ac:dyDescent="0.3">
      <c r="A191" s="33" t="s">
        <v>277</v>
      </c>
      <c r="B191" s="35" t="s">
        <v>82</v>
      </c>
      <c r="C191" s="33" t="s">
        <v>269</v>
      </c>
      <c r="D191" s="33" t="s">
        <v>67</v>
      </c>
      <c r="E191" s="41">
        <v>36177</v>
      </c>
      <c r="F191" s="37">
        <f t="shared" ca="1" si="2"/>
        <v>17</v>
      </c>
      <c r="G191" s="38" t="s">
        <v>75</v>
      </c>
      <c r="H191" s="39">
        <v>21670</v>
      </c>
      <c r="I191" s="39"/>
      <c r="J191" s="40">
        <v>2</v>
      </c>
    </row>
    <row r="192" spans="1:10" x14ac:dyDescent="0.3">
      <c r="A192" s="33" t="s">
        <v>278</v>
      </c>
      <c r="B192" s="35" t="s">
        <v>82</v>
      </c>
      <c r="C192" s="33" t="s">
        <v>269</v>
      </c>
      <c r="D192" s="33" t="s">
        <v>64</v>
      </c>
      <c r="E192" s="41">
        <v>36535</v>
      </c>
      <c r="F192" s="37">
        <f t="shared" ca="1" si="2"/>
        <v>16</v>
      </c>
      <c r="G192" s="38" t="s">
        <v>65</v>
      </c>
      <c r="H192" s="39">
        <v>76192</v>
      </c>
      <c r="I192" s="39"/>
      <c r="J192" s="40">
        <v>4</v>
      </c>
    </row>
    <row r="193" spans="1:10" x14ac:dyDescent="0.3">
      <c r="A193" s="33" t="s">
        <v>279</v>
      </c>
      <c r="B193" s="35" t="s">
        <v>77</v>
      </c>
      <c r="C193" s="33" t="s">
        <v>269</v>
      </c>
      <c r="D193" s="33" t="s">
        <v>79</v>
      </c>
      <c r="E193" s="41">
        <v>37634</v>
      </c>
      <c r="F193" s="37">
        <f t="shared" ca="1" si="2"/>
        <v>13</v>
      </c>
      <c r="G193" s="38"/>
      <c r="H193" s="39">
        <v>61370</v>
      </c>
      <c r="I193" s="39"/>
      <c r="J193" s="40">
        <v>3</v>
      </c>
    </row>
    <row r="194" spans="1:10" x14ac:dyDescent="0.3">
      <c r="A194" s="33" t="s">
        <v>280</v>
      </c>
      <c r="B194" s="35" t="s">
        <v>92</v>
      </c>
      <c r="C194" s="33" t="s">
        <v>269</v>
      </c>
      <c r="D194" s="33" t="s">
        <v>64</v>
      </c>
      <c r="E194" s="41">
        <v>39472</v>
      </c>
      <c r="F194" s="37">
        <f t="shared" ref="F194:F257" ca="1" si="3">DATEDIF(E194,TODAY(),"Y")</f>
        <v>8</v>
      </c>
      <c r="G194" s="38" t="s">
        <v>65</v>
      </c>
      <c r="H194" s="39">
        <v>41060</v>
      </c>
      <c r="I194" s="39"/>
      <c r="J194" s="40">
        <v>3</v>
      </c>
    </row>
    <row r="195" spans="1:10" x14ac:dyDescent="0.3">
      <c r="A195" s="33" t="s">
        <v>281</v>
      </c>
      <c r="B195" s="35" t="s">
        <v>77</v>
      </c>
      <c r="C195" s="33" t="s">
        <v>269</v>
      </c>
      <c r="D195" s="33" t="s">
        <v>64</v>
      </c>
      <c r="E195" s="41">
        <v>39472</v>
      </c>
      <c r="F195" s="37">
        <f t="shared" ca="1" si="3"/>
        <v>8</v>
      </c>
      <c r="G195" s="38" t="s">
        <v>65</v>
      </c>
      <c r="H195" s="39">
        <v>87760</v>
      </c>
      <c r="I195" s="39"/>
      <c r="J195" s="40">
        <v>1</v>
      </c>
    </row>
    <row r="196" spans="1:10" x14ac:dyDescent="0.3">
      <c r="A196" s="33" t="s">
        <v>282</v>
      </c>
      <c r="B196" s="35" t="s">
        <v>62</v>
      </c>
      <c r="C196" s="33" t="s">
        <v>269</v>
      </c>
      <c r="D196" s="33" t="s">
        <v>64</v>
      </c>
      <c r="E196" s="41">
        <v>38733</v>
      </c>
      <c r="F196" s="37">
        <f t="shared" ca="1" si="3"/>
        <v>10</v>
      </c>
      <c r="G196" s="38" t="s">
        <v>86</v>
      </c>
      <c r="H196" s="39">
        <v>68710</v>
      </c>
      <c r="I196" s="39"/>
      <c r="J196" s="40">
        <v>4</v>
      </c>
    </row>
    <row r="197" spans="1:10" x14ac:dyDescent="0.3">
      <c r="A197" s="33" t="s">
        <v>283</v>
      </c>
      <c r="B197" s="35" t="s">
        <v>62</v>
      </c>
      <c r="C197" s="33" t="s">
        <v>269</v>
      </c>
      <c r="D197" s="33" t="s">
        <v>72</v>
      </c>
      <c r="E197" s="41">
        <v>39087</v>
      </c>
      <c r="F197" s="37">
        <f t="shared" ca="1" si="3"/>
        <v>9</v>
      </c>
      <c r="G197" s="38"/>
      <c r="H197" s="39">
        <v>14416</v>
      </c>
      <c r="I197" s="39"/>
      <c r="J197" s="40">
        <v>4</v>
      </c>
    </row>
    <row r="198" spans="1:10" x14ac:dyDescent="0.3">
      <c r="A198" s="33" t="s">
        <v>284</v>
      </c>
      <c r="B198" s="35" t="s">
        <v>74</v>
      </c>
      <c r="C198" s="33" t="s">
        <v>269</v>
      </c>
      <c r="D198" s="33" t="s">
        <v>64</v>
      </c>
      <c r="E198" s="41">
        <v>39455</v>
      </c>
      <c r="F198" s="37">
        <f t="shared" ca="1" si="3"/>
        <v>8</v>
      </c>
      <c r="G198" s="38" t="s">
        <v>96</v>
      </c>
      <c r="H198" s="39">
        <v>59420</v>
      </c>
      <c r="I198" s="39"/>
      <c r="J198" s="40">
        <v>4</v>
      </c>
    </row>
    <row r="199" spans="1:10" x14ac:dyDescent="0.3">
      <c r="A199" s="33" t="s">
        <v>285</v>
      </c>
      <c r="B199" s="35" t="s">
        <v>62</v>
      </c>
      <c r="C199" s="33" t="s">
        <v>269</v>
      </c>
      <c r="D199" s="33" t="s">
        <v>79</v>
      </c>
      <c r="E199" s="41">
        <v>39822</v>
      </c>
      <c r="F199" s="37">
        <f t="shared" ca="1" si="3"/>
        <v>7</v>
      </c>
      <c r="G199" s="38"/>
      <c r="H199" s="39">
        <v>60040</v>
      </c>
      <c r="I199" s="39"/>
      <c r="J199" s="40">
        <v>5</v>
      </c>
    </row>
    <row r="200" spans="1:10" x14ac:dyDescent="0.3">
      <c r="A200" s="33" t="s">
        <v>286</v>
      </c>
      <c r="B200" s="35" t="s">
        <v>62</v>
      </c>
      <c r="C200" s="33" t="s">
        <v>269</v>
      </c>
      <c r="D200" s="33" t="s">
        <v>79</v>
      </c>
      <c r="E200" s="41">
        <v>39830</v>
      </c>
      <c r="F200" s="37">
        <f t="shared" ca="1" si="3"/>
        <v>7</v>
      </c>
      <c r="G200" s="38"/>
      <c r="H200" s="39">
        <v>78520</v>
      </c>
      <c r="I200" s="39"/>
      <c r="J200" s="40">
        <v>4</v>
      </c>
    </row>
    <row r="201" spans="1:10" x14ac:dyDescent="0.3">
      <c r="A201" s="33" t="s">
        <v>287</v>
      </c>
      <c r="B201" s="35" t="s">
        <v>77</v>
      </c>
      <c r="C201" s="33" t="s">
        <v>269</v>
      </c>
      <c r="D201" s="33" t="s">
        <v>64</v>
      </c>
      <c r="E201" s="41">
        <v>40203</v>
      </c>
      <c r="F201" s="37">
        <f t="shared" ca="1" si="3"/>
        <v>6</v>
      </c>
      <c r="G201" s="38" t="s">
        <v>65</v>
      </c>
      <c r="H201" s="39">
        <v>35600</v>
      </c>
      <c r="I201" s="39"/>
      <c r="J201" s="40">
        <v>5</v>
      </c>
    </row>
    <row r="202" spans="1:10" x14ac:dyDescent="0.3">
      <c r="A202" s="33" t="s">
        <v>288</v>
      </c>
      <c r="B202" s="35" t="s">
        <v>82</v>
      </c>
      <c r="C202" s="33" t="s">
        <v>269</v>
      </c>
      <c r="D202" s="33" t="s">
        <v>72</v>
      </c>
      <c r="E202" s="41">
        <v>40574</v>
      </c>
      <c r="F202" s="37">
        <f t="shared" ca="1" si="3"/>
        <v>5</v>
      </c>
      <c r="G202" s="38"/>
      <c r="H202" s="39">
        <v>28424</v>
      </c>
      <c r="I202" s="39"/>
      <c r="J202" s="40">
        <v>4</v>
      </c>
    </row>
    <row r="203" spans="1:10" x14ac:dyDescent="0.3">
      <c r="A203" s="33" t="s">
        <v>289</v>
      </c>
      <c r="B203" s="35" t="s">
        <v>82</v>
      </c>
      <c r="C203" s="33" t="s">
        <v>269</v>
      </c>
      <c r="D203" s="33" t="s">
        <v>64</v>
      </c>
      <c r="E203" s="41">
        <v>40953</v>
      </c>
      <c r="F203" s="37">
        <f t="shared" ca="1" si="3"/>
        <v>4</v>
      </c>
      <c r="G203" s="38" t="s">
        <v>86</v>
      </c>
      <c r="H203" s="39">
        <v>60380</v>
      </c>
      <c r="I203" s="39"/>
      <c r="J203" s="40">
        <v>4</v>
      </c>
    </row>
    <row r="204" spans="1:10" x14ac:dyDescent="0.3">
      <c r="A204" s="33" t="s">
        <v>290</v>
      </c>
      <c r="B204" s="35" t="s">
        <v>62</v>
      </c>
      <c r="C204" s="33" t="s">
        <v>269</v>
      </c>
      <c r="D204" s="33" t="s">
        <v>72</v>
      </c>
      <c r="E204" s="41">
        <v>35829</v>
      </c>
      <c r="F204" s="37">
        <f t="shared" ca="1" si="3"/>
        <v>18</v>
      </c>
      <c r="G204" s="38"/>
      <c r="H204" s="39">
        <v>29176</v>
      </c>
      <c r="I204" s="39"/>
      <c r="J204" s="40">
        <v>3</v>
      </c>
    </row>
    <row r="205" spans="1:10" x14ac:dyDescent="0.3">
      <c r="A205" s="33" t="s">
        <v>291</v>
      </c>
      <c r="B205" s="35" t="s">
        <v>74</v>
      </c>
      <c r="C205" s="33" t="s">
        <v>269</v>
      </c>
      <c r="D205" s="33" t="s">
        <v>64</v>
      </c>
      <c r="E205" s="41">
        <v>35830</v>
      </c>
      <c r="F205" s="37">
        <f t="shared" ca="1" si="3"/>
        <v>18</v>
      </c>
      <c r="G205" s="38" t="s">
        <v>75</v>
      </c>
      <c r="H205" s="39">
        <v>35460</v>
      </c>
      <c r="I205" s="39"/>
      <c r="J205" s="40">
        <v>5</v>
      </c>
    </row>
    <row r="206" spans="1:10" x14ac:dyDescent="0.3">
      <c r="A206" s="33" t="s">
        <v>292</v>
      </c>
      <c r="B206" s="35" t="s">
        <v>71</v>
      </c>
      <c r="C206" s="33" t="s">
        <v>269</v>
      </c>
      <c r="D206" s="33" t="s">
        <v>64</v>
      </c>
      <c r="E206" s="41">
        <v>36198</v>
      </c>
      <c r="F206" s="37">
        <f t="shared" ca="1" si="3"/>
        <v>17</v>
      </c>
      <c r="G206" s="38" t="s">
        <v>86</v>
      </c>
      <c r="H206" s="39">
        <v>81400</v>
      </c>
      <c r="I206" s="39"/>
      <c r="J206" s="40">
        <v>2</v>
      </c>
    </row>
    <row r="207" spans="1:10" x14ac:dyDescent="0.3">
      <c r="A207" s="33" t="s">
        <v>293</v>
      </c>
      <c r="B207" s="35" t="s">
        <v>77</v>
      </c>
      <c r="C207" s="33" t="s">
        <v>269</v>
      </c>
      <c r="D207" s="33" t="s">
        <v>79</v>
      </c>
      <c r="E207" s="41">
        <v>38044</v>
      </c>
      <c r="F207" s="37">
        <f t="shared" ca="1" si="3"/>
        <v>12</v>
      </c>
      <c r="G207" s="38"/>
      <c r="H207" s="39">
        <v>57410</v>
      </c>
      <c r="I207" s="39"/>
      <c r="J207" s="40">
        <v>2</v>
      </c>
    </row>
    <row r="208" spans="1:10" x14ac:dyDescent="0.3">
      <c r="A208" s="33" t="s">
        <v>294</v>
      </c>
      <c r="B208" s="35" t="s">
        <v>62</v>
      </c>
      <c r="C208" s="33" t="s">
        <v>269</v>
      </c>
      <c r="D208" s="33" t="s">
        <v>64</v>
      </c>
      <c r="E208" s="41">
        <v>40578</v>
      </c>
      <c r="F208" s="37">
        <f t="shared" ca="1" si="3"/>
        <v>5</v>
      </c>
      <c r="G208" s="38" t="s">
        <v>65</v>
      </c>
      <c r="H208" s="39">
        <v>43820</v>
      </c>
      <c r="I208" s="39"/>
      <c r="J208" s="40">
        <v>2</v>
      </c>
    </row>
    <row r="209" spans="1:10" x14ac:dyDescent="0.3">
      <c r="A209" s="33" t="s">
        <v>295</v>
      </c>
      <c r="B209" s="35" t="s">
        <v>71</v>
      </c>
      <c r="C209" s="33" t="s">
        <v>269</v>
      </c>
      <c r="D209" s="33" t="s">
        <v>79</v>
      </c>
      <c r="E209" s="41">
        <v>39144</v>
      </c>
      <c r="F209" s="37">
        <f t="shared" ca="1" si="3"/>
        <v>9</v>
      </c>
      <c r="G209" s="38"/>
      <c r="H209" s="39">
        <v>64430</v>
      </c>
      <c r="I209" s="39"/>
      <c r="J209" s="40">
        <v>4</v>
      </c>
    </row>
    <row r="210" spans="1:10" x14ac:dyDescent="0.3">
      <c r="A210" s="33" t="s">
        <v>296</v>
      </c>
      <c r="B210" s="35" t="s">
        <v>62</v>
      </c>
      <c r="C210" s="33" t="s">
        <v>269</v>
      </c>
      <c r="D210" s="33" t="s">
        <v>79</v>
      </c>
      <c r="E210" s="41">
        <v>39166</v>
      </c>
      <c r="F210" s="37">
        <f t="shared" ca="1" si="3"/>
        <v>9</v>
      </c>
      <c r="G210" s="38"/>
      <c r="H210" s="39">
        <v>79220</v>
      </c>
      <c r="I210" s="39"/>
      <c r="J210" s="40">
        <v>4</v>
      </c>
    </row>
    <row r="211" spans="1:10" x14ac:dyDescent="0.3">
      <c r="A211" s="33" t="s">
        <v>297</v>
      </c>
      <c r="B211" s="35" t="s">
        <v>82</v>
      </c>
      <c r="C211" s="33" t="s">
        <v>269</v>
      </c>
      <c r="D211" s="33" t="s">
        <v>64</v>
      </c>
      <c r="E211" s="41">
        <v>39518</v>
      </c>
      <c r="F211" s="37">
        <f t="shared" ca="1" si="3"/>
        <v>8</v>
      </c>
      <c r="G211" s="38" t="s">
        <v>96</v>
      </c>
      <c r="H211" s="39">
        <v>24710</v>
      </c>
      <c r="I211" s="39"/>
      <c r="J211" s="40">
        <v>2</v>
      </c>
    </row>
    <row r="212" spans="1:10" x14ac:dyDescent="0.3">
      <c r="A212" s="33" t="s">
        <v>298</v>
      </c>
      <c r="B212" s="35" t="s">
        <v>71</v>
      </c>
      <c r="C212" s="33" t="s">
        <v>269</v>
      </c>
      <c r="D212" s="33" t="s">
        <v>64</v>
      </c>
      <c r="E212" s="41">
        <v>39168</v>
      </c>
      <c r="F212" s="37">
        <f t="shared" ca="1" si="3"/>
        <v>9</v>
      </c>
      <c r="G212" s="38" t="s">
        <v>65</v>
      </c>
      <c r="H212" s="39">
        <v>24300</v>
      </c>
      <c r="I212" s="39"/>
      <c r="J212" s="40">
        <v>3</v>
      </c>
    </row>
    <row r="213" spans="1:10" x14ac:dyDescent="0.3">
      <c r="A213" s="33" t="s">
        <v>299</v>
      </c>
      <c r="B213" s="35" t="s">
        <v>62</v>
      </c>
      <c r="C213" s="33" t="s">
        <v>269</v>
      </c>
      <c r="D213" s="33" t="s">
        <v>72</v>
      </c>
      <c r="E213" s="41">
        <v>38777</v>
      </c>
      <c r="F213" s="37">
        <f t="shared" ca="1" si="3"/>
        <v>10</v>
      </c>
      <c r="G213" s="38"/>
      <c r="H213" s="39">
        <v>22472</v>
      </c>
      <c r="I213" s="39"/>
      <c r="J213" s="40">
        <v>1</v>
      </c>
    </row>
    <row r="214" spans="1:10" x14ac:dyDescent="0.3">
      <c r="A214" s="33" t="s">
        <v>300</v>
      </c>
      <c r="B214" s="35" t="s">
        <v>62</v>
      </c>
      <c r="C214" s="33" t="s">
        <v>269</v>
      </c>
      <c r="D214" s="33" t="s">
        <v>64</v>
      </c>
      <c r="E214" s="41">
        <v>38798</v>
      </c>
      <c r="F214" s="37">
        <f t="shared" ca="1" si="3"/>
        <v>10</v>
      </c>
      <c r="G214" s="38" t="s">
        <v>96</v>
      </c>
      <c r="H214" s="39">
        <v>73144</v>
      </c>
      <c r="I214" s="39"/>
      <c r="J214" s="40">
        <v>5</v>
      </c>
    </row>
    <row r="215" spans="1:10" x14ac:dyDescent="0.3">
      <c r="A215" s="33" t="s">
        <v>301</v>
      </c>
      <c r="B215" s="35" t="s">
        <v>82</v>
      </c>
      <c r="C215" s="33" t="s">
        <v>269</v>
      </c>
      <c r="D215" s="33" t="s">
        <v>64</v>
      </c>
      <c r="E215" s="41">
        <v>38807</v>
      </c>
      <c r="F215" s="37">
        <f t="shared" ca="1" si="3"/>
        <v>10</v>
      </c>
      <c r="G215" s="38" t="s">
        <v>65</v>
      </c>
      <c r="H215" s="39">
        <v>79730</v>
      </c>
      <c r="I215" s="39"/>
      <c r="J215" s="40">
        <v>2</v>
      </c>
    </row>
    <row r="216" spans="1:10" x14ac:dyDescent="0.3">
      <c r="A216" s="33" t="s">
        <v>302</v>
      </c>
      <c r="B216" s="35" t="s">
        <v>92</v>
      </c>
      <c r="C216" s="33" t="s">
        <v>269</v>
      </c>
      <c r="D216" s="33" t="s">
        <v>79</v>
      </c>
      <c r="E216" s="41">
        <v>36600</v>
      </c>
      <c r="F216" s="37">
        <f t="shared" ca="1" si="3"/>
        <v>16</v>
      </c>
      <c r="G216" s="38"/>
      <c r="H216" s="39">
        <v>41840</v>
      </c>
      <c r="I216" s="39"/>
      <c r="J216" s="40">
        <v>2</v>
      </c>
    </row>
    <row r="217" spans="1:10" x14ac:dyDescent="0.3">
      <c r="A217" s="33" t="s">
        <v>303</v>
      </c>
      <c r="B217" s="35" t="s">
        <v>77</v>
      </c>
      <c r="C217" s="33" t="s">
        <v>269</v>
      </c>
      <c r="D217" s="33" t="s">
        <v>67</v>
      </c>
      <c r="E217" s="41">
        <v>36604</v>
      </c>
      <c r="F217" s="37">
        <f t="shared" ca="1" si="3"/>
        <v>16</v>
      </c>
      <c r="G217" s="38" t="s">
        <v>96</v>
      </c>
      <c r="H217" s="39">
        <v>46710</v>
      </c>
      <c r="I217" s="39"/>
      <c r="J217" s="40">
        <v>3</v>
      </c>
    </row>
    <row r="218" spans="1:10" x14ac:dyDescent="0.3">
      <c r="A218" s="33" t="s">
        <v>304</v>
      </c>
      <c r="B218" s="35" t="s">
        <v>77</v>
      </c>
      <c r="C218" s="33" t="s">
        <v>269</v>
      </c>
      <c r="D218" s="33" t="s">
        <v>79</v>
      </c>
      <c r="E218" s="41">
        <v>36977</v>
      </c>
      <c r="F218" s="37">
        <f t="shared" ca="1" si="3"/>
        <v>15</v>
      </c>
      <c r="G218" s="38"/>
      <c r="H218" s="39">
        <v>68510</v>
      </c>
      <c r="I218" s="39"/>
      <c r="J218" s="40">
        <v>5</v>
      </c>
    </row>
    <row r="219" spans="1:10" x14ac:dyDescent="0.3">
      <c r="A219" s="33" t="s">
        <v>305</v>
      </c>
      <c r="B219" s="35" t="s">
        <v>71</v>
      </c>
      <c r="C219" s="33" t="s">
        <v>269</v>
      </c>
      <c r="D219" s="33" t="s">
        <v>79</v>
      </c>
      <c r="E219" s="41">
        <v>37326</v>
      </c>
      <c r="F219" s="37">
        <f t="shared" ca="1" si="3"/>
        <v>14</v>
      </c>
      <c r="G219" s="38"/>
      <c r="H219" s="39">
        <v>52770</v>
      </c>
      <c r="I219" s="39"/>
      <c r="J219" s="40">
        <v>2</v>
      </c>
    </row>
    <row r="220" spans="1:10" x14ac:dyDescent="0.3">
      <c r="A220" s="33" t="s">
        <v>306</v>
      </c>
      <c r="B220" s="35" t="s">
        <v>82</v>
      </c>
      <c r="C220" s="33" t="s">
        <v>269</v>
      </c>
      <c r="D220" s="33" t="s">
        <v>64</v>
      </c>
      <c r="E220" s="41">
        <v>37331</v>
      </c>
      <c r="F220" s="37">
        <f t="shared" ca="1" si="3"/>
        <v>14</v>
      </c>
      <c r="G220" s="38" t="s">
        <v>96</v>
      </c>
      <c r="H220" s="39">
        <v>62750</v>
      </c>
      <c r="I220" s="39"/>
      <c r="J220" s="40">
        <v>3</v>
      </c>
    </row>
    <row r="221" spans="1:10" x14ac:dyDescent="0.3">
      <c r="A221" s="33" t="s">
        <v>307</v>
      </c>
      <c r="B221" s="35" t="s">
        <v>77</v>
      </c>
      <c r="C221" s="33" t="s">
        <v>269</v>
      </c>
      <c r="D221" s="33" t="s">
        <v>79</v>
      </c>
      <c r="E221" s="41">
        <v>38073</v>
      </c>
      <c r="F221" s="37">
        <f t="shared" ca="1" si="3"/>
        <v>12</v>
      </c>
      <c r="G221" s="38"/>
      <c r="H221" s="39">
        <v>39300</v>
      </c>
      <c r="I221" s="39"/>
      <c r="J221" s="40">
        <v>2</v>
      </c>
    </row>
    <row r="222" spans="1:10" x14ac:dyDescent="0.3">
      <c r="A222" s="33" t="s">
        <v>308</v>
      </c>
      <c r="B222" s="35" t="s">
        <v>62</v>
      </c>
      <c r="C222" s="33" t="s">
        <v>269</v>
      </c>
      <c r="D222" s="33" t="s">
        <v>79</v>
      </c>
      <c r="E222" s="41">
        <v>39538</v>
      </c>
      <c r="F222" s="37">
        <f t="shared" ca="1" si="3"/>
        <v>8</v>
      </c>
      <c r="G222" s="38"/>
      <c r="H222" s="39">
        <v>62780</v>
      </c>
      <c r="I222" s="39"/>
      <c r="J222" s="40">
        <v>4</v>
      </c>
    </row>
    <row r="223" spans="1:10" x14ac:dyDescent="0.3">
      <c r="A223" s="33" t="s">
        <v>309</v>
      </c>
      <c r="B223" s="35" t="s">
        <v>77</v>
      </c>
      <c r="C223" s="33" t="s">
        <v>269</v>
      </c>
      <c r="D223" s="33" t="s">
        <v>64</v>
      </c>
      <c r="E223" s="42">
        <v>40603</v>
      </c>
      <c r="F223" s="37">
        <f t="shared" ca="1" si="3"/>
        <v>5</v>
      </c>
      <c r="G223" s="38" t="s">
        <v>75</v>
      </c>
      <c r="H223" s="39">
        <v>44260</v>
      </c>
      <c r="I223" s="39"/>
      <c r="J223" s="40">
        <v>1</v>
      </c>
    </row>
    <row r="224" spans="1:10" x14ac:dyDescent="0.3">
      <c r="A224" s="33" t="s">
        <v>310</v>
      </c>
      <c r="B224" s="35" t="s">
        <v>62</v>
      </c>
      <c r="C224" s="33" t="s">
        <v>269</v>
      </c>
      <c r="D224" s="33" t="s">
        <v>64</v>
      </c>
      <c r="E224" s="41">
        <v>41025</v>
      </c>
      <c r="F224" s="37">
        <f t="shared" ca="1" si="3"/>
        <v>4</v>
      </c>
      <c r="G224" s="38" t="s">
        <v>96</v>
      </c>
      <c r="H224" s="39">
        <v>58910</v>
      </c>
      <c r="I224" s="39"/>
      <c r="J224" s="40">
        <v>1</v>
      </c>
    </row>
    <row r="225" spans="1:10" x14ac:dyDescent="0.3">
      <c r="A225" s="33" t="s">
        <v>311</v>
      </c>
      <c r="B225" s="35" t="s">
        <v>82</v>
      </c>
      <c r="C225" s="33" t="s">
        <v>269</v>
      </c>
      <c r="D225" s="33" t="s">
        <v>64</v>
      </c>
      <c r="E225" s="41">
        <v>41026</v>
      </c>
      <c r="F225" s="37">
        <f t="shared" ca="1" si="3"/>
        <v>4</v>
      </c>
      <c r="G225" s="38" t="s">
        <v>96</v>
      </c>
      <c r="H225" s="39">
        <v>26190</v>
      </c>
      <c r="I225" s="39"/>
      <c r="J225" s="40">
        <v>5</v>
      </c>
    </row>
    <row r="226" spans="1:10" x14ac:dyDescent="0.3">
      <c r="A226" s="33" t="s">
        <v>312</v>
      </c>
      <c r="B226" s="35" t="s">
        <v>92</v>
      </c>
      <c r="C226" s="33" t="s">
        <v>269</v>
      </c>
      <c r="D226" s="33" t="s">
        <v>64</v>
      </c>
      <c r="E226" s="41">
        <v>39181</v>
      </c>
      <c r="F226" s="37">
        <f t="shared" ca="1" si="3"/>
        <v>9</v>
      </c>
      <c r="G226" s="38" t="s">
        <v>96</v>
      </c>
      <c r="H226" s="39">
        <v>23330</v>
      </c>
      <c r="I226" s="39"/>
      <c r="J226" s="40">
        <v>4</v>
      </c>
    </row>
    <row r="227" spans="1:10" x14ac:dyDescent="0.3">
      <c r="A227" s="33" t="s">
        <v>313</v>
      </c>
      <c r="B227" s="35" t="s">
        <v>82</v>
      </c>
      <c r="C227" s="33" t="s">
        <v>269</v>
      </c>
      <c r="D227" s="33" t="s">
        <v>79</v>
      </c>
      <c r="E227" s="41">
        <v>39539</v>
      </c>
      <c r="F227" s="37">
        <f t="shared" ca="1" si="3"/>
        <v>8</v>
      </c>
      <c r="G227" s="38"/>
      <c r="H227" s="39">
        <v>63310</v>
      </c>
      <c r="I227" s="39"/>
      <c r="J227" s="40">
        <v>3</v>
      </c>
    </row>
    <row r="228" spans="1:10" x14ac:dyDescent="0.3">
      <c r="A228" s="33" t="s">
        <v>314</v>
      </c>
      <c r="B228" s="35" t="s">
        <v>82</v>
      </c>
      <c r="C228" s="33" t="s">
        <v>269</v>
      </c>
      <c r="D228" s="33" t="s">
        <v>64</v>
      </c>
      <c r="E228" s="41">
        <v>40269</v>
      </c>
      <c r="F228" s="37">
        <f t="shared" ca="1" si="3"/>
        <v>6</v>
      </c>
      <c r="G228" s="38" t="s">
        <v>96</v>
      </c>
      <c r="H228" s="39">
        <v>86260</v>
      </c>
      <c r="I228" s="39"/>
      <c r="J228" s="40">
        <v>3</v>
      </c>
    </row>
    <row r="229" spans="1:10" x14ac:dyDescent="0.3">
      <c r="A229" s="33" t="s">
        <v>315</v>
      </c>
      <c r="B229" s="35" t="s">
        <v>77</v>
      </c>
      <c r="C229" s="33" t="s">
        <v>269</v>
      </c>
      <c r="D229" s="33" t="s">
        <v>79</v>
      </c>
      <c r="E229" s="41">
        <v>40298</v>
      </c>
      <c r="F229" s="37">
        <f t="shared" ca="1" si="3"/>
        <v>6</v>
      </c>
      <c r="G229" s="38"/>
      <c r="H229" s="39">
        <v>24410</v>
      </c>
      <c r="I229" s="39"/>
      <c r="J229" s="40">
        <v>3</v>
      </c>
    </row>
    <row r="230" spans="1:10" x14ac:dyDescent="0.3">
      <c r="A230" s="33" t="s">
        <v>316</v>
      </c>
      <c r="B230" s="35" t="s">
        <v>77</v>
      </c>
      <c r="C230" s="33" t="s">
        <v>269</v>
      </c>
      <c r="D230" s="33" t="s">
        <v>64</v>
      </c>
      <c r="E230" s="41">
        <v>38813</v>
      </c>
      <c r="F230" s="37">
        <f t="shared" ca="1" si="3"/>
        <v>10</v>
      </c>
      <c r="G230" s="38" t="s">
        <v>96</v>
      </c>
      <c r="H230" s="39">
        <v>32390</v>
      </c>
      <c r="I230" s="39"/>
      <c r="J230" s="40">
        <v>2</v>
      </c>
    </row>
    <row r="231" spans="1:10" x14ac:dyDescent="0.3">
      <c r="A231" s="33" t="s">
        <v>317</v>
      </c>
      <c r="B231" s="35" t="s">
        <v>92</v>
      </c>
      <c r="C231" s="33" t="s">
        <v>269</v>
      </c>
      <c r="D231" s="33" t="s">
        <v>64</v>
      </c>
      <c r="E231" s="41">
        <v>38816</v>
      </c>
      <c r="F231" s="37">
        <f t="shared" ca="1" si="3"/>
        <v>10</v>
      </c>
      <c r="G231" s="38" t="s">
        <v>75</v>
      </c>
      <c r="H231" s="39">
        <v>44920</v>
      </c>
      <c r="I231" s="39"/>
      <c r="J231" s="40">
        <v>1</v>
      </c>
    </row>
    <row r="232" spans="1:10" x14ac:dyDescent="0.3">
      <c r="A232" s="33" t="s">
        <v>318</v>
      </c>
      <c r="B232" s="35" t="s">
        <v>82</v>
      </c>
      <c r="C232" s="33" t="s">
        <v>269</v>
      </c>
      <c r="D232" s="33" t="s">
        <v>67</v>
      </c>
      <c r="E232" s="41">
        <v>36269</v>
      </c>
      <c r="F232" s="37">
        <f t="shared" ca="1" si="3"/>
        <v>17</v>
      </c>
      <c r="G232" s="38" t="s">
        <v>96</v>
      </c>
      <c r="H232" s="39">
        <v>48190</v>
      </c>
      <c r="I232" s="39"/>
      <c r="J232" s="40">
        <v>1</v>
      </c>
    </row>
    <row r="233" spans="1:10" x14ac:dyDescent="0.3">
      <c r="A233" s="33" t="s">
        <v>319</v>
      </c>
      <c r="B233" s="35" t="s">
        <v>82</v>
      </c>
      <c r="C233" s="33" t="s">
        <v>269</v>
      </c>
      <c r="D233" s="33" t="s">
        <v>64</v>
      </c>
      <c r="E233" s="41">
        <v>36273</v>
      </c>
      <c r="F233" s="37">
        <f t="shared" ca="1" si="3"/>
        <v>17</v>
      </c>
      <c r="G233" s="38" t="s">
        <v>96</v>
      </c>
      <c r="H233" s="39">
        <v>61330</v>
      </c>
      <c r="I233" s="39"/>
      <c r="J233" s="40">
        <v>4</v>
      </c>
    </row>
    <row r="234" spans="1:10" x14ac:dyDescent="0.3">
      <c r="A234" s="33" t="s">
        <v>320</v>
      </c>
      <c r="B234" s="35" t="s">
        <v>82</v>
      </c>
      <c r="C234" s="33" t="s">
        <v>269</v>
      </c>
      <c r="D234" s="33" t="s">
        <v>79</v>
      </c>
      <c r="E234" s="41">
        <v>36637</v>
      </c>
      <c r="F234" s="37">
        <f t="shared" ca="1" si="3"/>
        <v>16</v>
      </c>
      <c r="G234" s="38"/>
      <c r="H234" s="39">
        <v>57600</v>
      </c>
      <c r="I234" s="39"/>
      <c r="J234" s="40">
        <v>3</v>
      </c>
    </row>
    <row r="235" spans="1:10" x14ac:dyDescent="0.3">
      <c r="A235" s="33" t="s">
        <v>321</v>
      </c>
      <c r="B235" s="35" t="s">
        <v>77</v>
      </c>
      <c r="C235" s="33" t="s">
        <v>269</v>
      </c>
      <c r="D235" s="33" t="s">
        <v>72</v>
      </c>
      <c r="E235" s="41">
        <v>37730</v>
      </c>
      <c r="F235" s="37">
        <f t="shared" ca="1" si="3"/>
        <v>13</v>
      </c>
      <c r="G235" s="38"/>
      <c r="H235" s="39">
        <v>8892</v>
      </c>
      <c r="I235" s="39"/>
      <c r="J235" s="40">
        <v>1</v>
      </c>
    </row>
    <row r="236" spans="1:10" x14ac:dyDescent="0.3">
      <c r="A236" s="33" t="s">
        <v>322</v>
      </c>
      <c r="B236" s="35" t="s">
        <v>62</v>
      </c>
      <c r="C236" s="33" t="s">
        <v>269</v>
      </c>
      <c r="D236" s="33" t="s">
        <v>64</v>
      </c>
      <c r="E236" s="41">
        <v>38809</v>
      </c>
      <c r="F236" s="37">
        <f t="shared" ca="1" si="3"/>
        <v>10</v>
      </c>
      <c r="G236" s="38" t="s">
        <v>68</v>
      </c>
      <c r="H236" s="39">
        <v>76584</v>
      </c>
      <c r="I236" s="39"/>
      <c r="J236" s="40">
        <v>1</v>
      </c>
    </row>
    <row r="237" spans="1:10" x14ac:dyDescent="0.3">
      <c r="A237" s="33" t="s">
        <v>323</v>
      </c>
      <c r="B237" s="35" t="s">
        <v>77</v>
      </c>
      <c r="C237" s="33" t="s">
        <v>269</v>
      </c>
      <c r="D237" s="33" t="s">
        <v>64</v>
      </c>
      <c r="E237" s="41">
        <v>38821</v>
      </c>
      <c r="F237" s="37">
        <f t="shared" ca="1" si="3"/>
        <v>10</v>
      </c>
      <c r="G237" s="38" t="s">
        <v>96</v>
      </c>
      <c r="H237" s="39">
        <v>65720</v>
      </c>
      <c r="I237" s="39"/>
      <c r="J237" s="40">
        <v>1</v>
      </c>
    </row>
    <row r="238" spans="1:10" x14ac:dyDescent="0.3">
      <c r="A238" s="33" t="s">
        <v>324</v>
      </c>
      <c r="B238" s="35" t="s">
        <v>77</v>
      </c>
      <c r="C238" s="33" t="s">
        <v>269</v>
      </c>
      <c r="D238" s="33" t="s">
        <v>64</v>
      </c>
      <c r="E238" s="41">
        <v>38832</v>
      </c>
      <c r="F238" s="37">
        <f t="shared" ca="1" si="3"/>
        <v>10</v>
      </c>
      <c r="G238" s="38" t="s">
        <v>86</v>
      </c>
      <c r="H238" s="39">
        <v>29420</v>
      </c>
      <c r="I238" s="39"/>
      <c r="J238" s="40">
        <v>5</v>
      </c>
    </row>
    <row r="239" spans="1:10" x14ac:dyDescent="0.3">
      <c r="A239" s="33" t="s">
        <v>325</v>
      </c>
      <c r="B239" s="35" t="s">
        <v>77</v>
      </c>
      <c r="C239" s="33" t="s">
        <v>269</v>
      </c>
      <c r="D239" s="33" t="s">
        <v>79</v>
      </c>
      <c r="E239" s="41">
        <v>39189</v>
      </c>
      <c r="F239" s="37">
        <f t="shared" ca="1" si="3"/>
        <v>9</v>
      </c>
      <c r="G239" s="38"/>
      <c r="H239" s="39">
        <v>63850</v>
      </c>
      <c r="I239" s="39"/>
      <c r="J239" s="40">
        <v>2</v>
      </c>
    </row>
    <row r="240" spans="1:10" x14ac:dyDescent="0.3">
      <c r="A240" s="33" t="s">
        <v>326</v>
      </c>
      <c r="B240" s="35" t="s">
        <v>82</v>
      </c>
      <c r="C240" s="33" t="s">
        <v>269</v>
      </c>
      <c r="D240" s="33" t="s">
        <v>79</v>
      </c>
      <c r="E240" s="41">
        <v>39545</v>
      </c>
      <c r="F240" s="37">
        <f t="shared" ca="1" si="3"/>
        <v>8</v>
      </c>
      <c r="G240" s="38"/>
      <c r="H240" s="39">
        <v>84170</v>
      </c>
      <c r="I240" s="39"/>
      <c r="J240" s="40">
        <v>2</v>
      </c>
    </row>
    <row r="241" spans="1:10" x14ac:dyDescent="0.3">
      <c r="A241" s="33" t="s">
        <v>327</v>
      </c>
      <c r="B241" s="35" t="s">
        <v>82</v>
      </c>
      <c r="C241" s="33" t="s">
        <v>269</v>
      </c>
      <c r="D241" s="33" t="s">
        <v>64</v>
      </c>
      <c r="E241" s="41">
        <v>40270</v>
      </c>
      <c r="F241" s="37">
        <f t="shared" ca="1" si="3"/>
        <v>6</v>
      </c>
      <c r="G241" s="38" t="s">
        <v>96</v>
      </c>
      <c r="H241" s="39">
        <v>35300</v>
      </c>
      <c r="I241" s="39"/>
      <c r="J241" s="40">
        <v>5</v>
      </c>
    </row>
    <row r="242" spans="1:10" x14ac:dyDescent="0.3">
      <c r="A242" s="33" t="s">
        <v>328</v>
      </c>
      <c r="B242" s="35" t="s">
        <v>82</v>
      </c>
      <c r="C242" s="33" t="s">
        <v>269</v>
      </c>
      <c r="D242" s="33" t="s">
        <v>64</v>
      </c>
      <c r="E242" s="41">
        <v>40634</v>
      </c>
      <c r="F242" s="37">
        <f t="shared" ca="1" si="3"/>
        <v>5</v>
      </c>
      <c r="G242" s="38" t="s">
        <v>65</v>
      </c>
      <c r="H242" s="39">
        <v>47440</v>
      </c>
      <c r="I242" s="39"/>
      <c r="J242" s="40">
        <v>3</v>
      </c>
    </row>
    <row r="243" spans="1:10" x14ac:dyDescent="0.3">
      <c r="A243" s="33" t="s">
        <v>329</v>
      </c>
      <c r="B243" s="35" t="s">
        <v>92</v>
      </c>
      <c r="C243" s="33" t="s">
        <v>269</v>
      </c>
      <c r="D243" s="33" t="s">
        <v>72</v>
      </c>
      <c r="E243" s="41">
        <v>41056</v>
      </c>
      <c r="F243" s="37">
        <f t="shared" ca="1" si="3"/>
        <v>4</v>
      </c>
      <c r="G243" s="38"/>
      <c r="H243" s="39">
        <v>22344</v>
      </c>
      <c r="I243" s="39"/>
      <c r="J243" s="40">
        <v>4</v>
      </c>
    </row>
    <row r="244" spans="1:10" x14ac:dyDescent="0.3">
      <c r="A244" s="33" t="s">
        <v>330</v>
      </c>
      <c r="B244" s="35" t="s">
        <v>71</v>
      </c>
      <c r="C244" s="33" t="s">
        <v>269</v>
      </c>
      <c r="D244" s="33" t="s">
        <v>64</v>
      </c>
      <c r="E244" s="41">
        <v>39597</v>
      </c>
      <c r="F244" s="37">
        <f t="shared" ca="1" si="3"/>
        <v>8</v>
      </c>
      <c r="G244" s="38" t="s">
        <v>65</v>
      </c>
      <c r="H244" s="39">
        <v>81010</v>
      </c>
      <c r="I244" s="39"/>
      <c r="J244" s="40">
        <v>4</v>
      </c>
    </row>
    <row r="245" spans="1:10" x14ac:dyDescent="0.3">
      <c r="A245" s="33" t="s">
        <v>331</v>
      </c>
      <c r="B245" s="35" t="s">
        <v>82</v>
      </c>
      <c r="C245" s="33" t="s">
        <v>269</v>
      </c>
      <c r="D245" s="33" t="s">
        <v>64</v>
      </c>
      <c r="E245" s="41">
        <v>40301</v>
      </c>
      <c r="F245" s="37">
        <f t="shared" ca="1" si="3"/>
        <v>6</v>
      </c>
      <c r="G245" s="38" t="s">
        <v>96</v>
      </c>
      <c r="H245" s="39">
        <v>44270</v>
      </c>
      <c r="I245" s="39"/>
      <c r="J245" s="40">
        <v>2</v>
      </c>
    </row>
    <row r="246" spans="1:10" x14ac:dyDescent="0.3">
      <c r="A246" s="33" t="s">
        <v>332</v>
      </c>
      <c r="B246" s="35" t="s">
        <v>77</v>
      </c>
      <c r="C246" s="33" t="s">
        <v>269</v>
      </c>
      <c r="D246" s="33" t="s">
        <v>67</v>
      </c>
      <c r="E246" s="41">
        <v>40302</v>
      </c>
      <c r="F246" s="37">
        <f t="shared" ca="1" si="3"/>
        <v>6</v>
      </c>
      <c r="G246" s="38" t="s">
        <v>65</v>
      </c>
      <c r="H246" s="39">
        <v>46285</v>
      </c>
      <c r="I246" s="39"/>
      <c r="J246" s="40">
        <v>5</v>
      </c>
    </row>
    <row r="247" spans="1:10" x14ac:dyDescent="0.3">
      <c r="A247" s="33" t="s">
        <v>333</v>
      </c>
      <c r="B247" s="35" t="s">
        <v>77</v>
      </c>
      <c r="C247" s="33" t="s">
        <v>269</v>
      </c>
      <c r="D247" s="33" t="s">
        <v>64</v>
      </c>
      <c r="E247" s="41">
        <v>40312</v>
      </c>
      <c r="F247" s="37">
        <f t="shared" ca="1" si="3"/>
        <v>6</v>
      </c>
      <c r="G247" s="38" t="s">
        <v>65</v>
      </c>
      <c r="H247" s="39">
        <v>73450</v>
      </c>
      <c r="I247" s="39"/>
      <c r="J247" s="40">
        <v>3</v>
      </c>
    </row>
    <row r="248" spans="1:10" x14ac:dyDescent="0.3">
      <c r="A248" s="33" t="s">
        <v>334</v>
      </c>
      <c r="B248" s="35" t="s">
        <v>71</v>
      </c>
      <c r="C248" s="33" t="s">
        <v>269</v>
      </c>
      <c r="D248" s="33" t="s">
        <v>79</v>
      </c>
      <c r="E248" s="41">
        <v>35927</v>
      </c>
      <c r="F248" s="37">
        <f t="shared" ca="1" si="3"/>
        <v>18</v>
      </c>
      <c r="G248" s="38"/>
      <c r="H248" s="39">
        <v>76910</v>
      </c>
      <c r="I248" s="39"/>
      <c r="J248" s="40">
        <v>1</v>
      </c>
    </row>
    <row r="249" spans="1:10" x14ac:dyDescent="0.3">
      <c r="A249" s="33" t="s">
        <v>335</v>
      </c>
      <c r="B249" s="35" t="s">
        <v>77</v>
      </c>
      <c r="C249" s="33" t="s">
        <v>269</v>
      </c>
      <c r="D249" s="33" t="s">
        <v>64</v>
      </c>
      <c r="E249" s="41">
        <v>35932</v>
      </c>
      <c r="F249" s="37">
        <f t="shared" ca="1" si="3"/>
        <v>18</v>
      </c>
      <c r="G249" s="38" t="s">
        <v>96</v>
      </c>
      <c r="H249" s="39">
        <v>89740</v>
      </c>
      <c r="I249" s="39"/>
      <c r="J249" s="40">
        <v>5</v>
      </c>
    </row>
    <row r="250" spans="1:10" x14ac:dyDescent="0.3">
      <c r="A250" s="33" t="s">
        <v>336</v>
      </c>
      <c r="B250" s="35" t="s">
        <v>62</v>
      </c>
      <c r="C250" s="33" t="s">
        <v>269</v>
      </c>
      <c r="D250" s="33" t="s">
        <v>64</v>
      </c>
      <c r="E250" s="41">
        <v>35938</v>
      </c>
      <c r="F250" s="37">
        <f t="shared" ca="1" si="3"/>
        <v>18</v>
      </c>
      <c r="G250" s="38" t="s">
        <v>75</v>
      </c>
      <c r="H250" s="39">
        <v>55450</v>
      </c>
      <c r="I250" s="39"/>
      <c r="J250" s="40">
        <v>5</v>
      </c>
    </row>
    <row r="251" spans="1:10" x14ac:dyDescent="0.3">
      <c r="A251" s="33" t="s">
        <v>337</v>
      </c>
      <c r="B251" s="35" t="s">
        <v>92</v>
      </c>
      <c r="C251" s="33" t="s">
        <v>269</v>
      </c>
      <c r="D251" s="33" t="s">
        <v>79</v>
      </c>
      <c r="E251" s="41">
        <v>36283</v>
      </c>
      <c r="F251" s="37">
        <f t="shared" ca="1" si="3"/>
        <v>17</v>
      </c>
      <c r="G251" s="38"/>
      <c r="H251" s="39">
        <v>25130</v>
      </c>
      <c r="I251" s="39"/>
      <c r="J251" s="40">
        <v>5</v>
      </c>
    </row>
    <row r="252" spans="1:10" x14ac:dyDescent="0.3">
      <c r="A252" s="33" t="s">
        <v>338</v>
      </c>
      <c r="B252" s="35" t="s">
        <v>82</v>
      </c>
      <c r="C252" s="33" t="s">
        <v>269</v>
      </c>
      <c r="D252" s="33" t="s">
        <v>72</v>
      </c>
      <c r="E252" s="41">
        <v>36305</v>
      </c>
      <c r="F252" s="37">
        <f t="shared" ca="1" si="3"/>
        <v>17</v>
      </c>
      <c r="G252" s="38"/>
      <c r="H252" s="39">
        <v>9424</v>
      </c>
      <c r="I252" s="39"/>
      <c r="J252" s="40">
        <v>4</v>
      </c>
    </row>
    <row r="253" spans="1:10" x14ac:dyDescent="0.3">
      <c r="A253" s="33" t="s">
        <v>339</v>
      </c>
      <c r="B253" s="35" t="s">
        <v>77</v>
      </c>
      <c r="C253" s="33" t="s">
        <v>269</v>
      </c>
      <c r="D253" s="33" t="s">
        <v>64</v>
      </c>
      <c r="E253" s="41">
        <v>37394</v>
      </c>
      <c r="F253" s="37">
        <f t="shared" ca="1" si="3"/>
        <v>14</v>
      </c>
      <c r="G253" s="38" t="s">
        <v>65</v>
      </c>
      <c r="H253" s="39">
        <v>28970</v>
      </c>
      <c r="I253" s="39"/>
      <c r="J253" s="40">
        <v>3</v>
      </c>
    </row>
    <row r="254" spans="1:10" x14ac:dyDescent="0.3">
      <c r="A254" s="33" t="s">
        <v>340</v>
      </c>
      <c r="B254" s="35" t="s">
        <v>82</v>
      </c>
      <c r="C254" s="33" t="s">
        <v>269</v>
      </c>
      <c r="D254" s="33" t="s">
        <v>79</v>
      </c>
      <c r="E254" s="42">
        <v>40680</v>
      </c>
      <c r="F254" s="37">
        <f t="shared" ca="1" si="3"/>
        <v>5</v>
      </c>
      <c r="G254" s="38"/>
      <c r="H254" s="39">
        <v>57110</v>
      </c>
      <c r="I254" s="39"/>
      <c r="J254" s="40">
        <v>3</v>
      </c>
    </row>
    <row r="255" spans="1:10" x14ac:dyDescent="0.3">
      <c r="A255" s="33" t="s">
        <v>341</v>
      </c>
      <c r="B255" s="35" t="s">
        <v>77</v>
      </c>
      <c r="C255" s="33" t="s">
        <v>269</v>
      </c>
      <c r="D255" s="33" t="s">
        <v>79</v>
      </c>
      <c r="E255" s="41">
        <v>41079</v>
      </c>
      <c r="F255" s="37">
        <f t="shared" ca="1" si="3"/>
        <v>4</v>
      </c>
      <c r="G255" s="38"/>
      <c r="H255" s="39">
        <v>32190</v>
      </c>
      <c r="I255" s="39"/>
      <c r="J255" s="40">
        <v>3</v>
      </c>
    </row>
    <row r="256" spans="1:10" x14ac:dyDescent="0.3">
      <c r="A256" s="33" t="s">
        <v>342</v>
      </c>
      <c r="B256" s="35" t="s">
        <v>82</v>
      </c>
      <c r="C256" s="33" t="s">
        <v>269</v>
      </c>
      <c r="D256" s="33" t="s">
        <v>79</v>
      </c>
      <c r="E256" s="41">
        <v>39262</v>
      </c>
      <c r="F256" s="37">
        <f t="shared" ca="1" si="3"/>
        <v>9</v>
      </c>
      <c r="G256" s="38"/>
      <c r="H256" s="39">
        <v>45770</v>
      </c>
      <c r="I256" s="39"/>
      <c r="J256" s="40">
        <v>5</v>
      </c>
    </row>
    <row r="257" spans="1:10" x14ac:dyDescent="0.3">
      <c r="A257" s="33" t="s">
        <v>343</v>
      </c>
      <c r="B257" s="35" t="s">
        <v>82</v>
      </c>
      <c r="C257" s="33" t="s">
        <v>269</v>
      </c>
      <c r="D257" s="33" t="s">
        <v>64</v>
      </c>
      <c r="E257" s="41">
        <v>38876</v>
      </c>
      <c r="F257" s="37">
        <f t="shared" ca="1" si="3"/>
        <v>10</v>
      </c>
      <c r="G257" s="38" t="s">
        <v>65</v>
      </c>
      <c r="H257" s="39">
        <v>60280</v>
      </c>
      <c r="I257" s="39"/>
      <c r="J257" s="40">
        <v>1</v>
      </c>
    </row>
    <row r="258" spans="1:10" x14ac:dyDescent="0.3">
      <c r="A258" s="33" t="s">
        <v>344</v>
      </c>
      <c r="B258" s="35" t="s">
        <v>71</v>
      </c>
      <c r="C258" s="33" t="s">
        <v>269</v>
      </c>
      <c r="D258" s="33" t="s">
        <v>64</v>
      </c>
      <c r="E258" s="41">
        <v>38878</v>
      </c>
      <c r="F258" s="37">
        <f t="shared" ref="F258:F321" ca="1" si="4">DATEDIF(E258,TODAY(),"Y")</f>
        <v>10</v>
      </c>
      <c r="G258" s="38" t="s">
        <v>96</v>
      </c>
      <c r="H258" s="39">
        <v>61150</v>
      </c>
      <c r="I258" s="39"/>
      <c r="J258" s="40">
        <v>2</v>
      </c>
    </row>
    <row r="259" spans="1:10" x14ac:dyDescent="0.3">
      <c r="A259" s="33" t="s">
        <v>345</v>
      </c>
      <c r="B259" s="35" t="s">
        <v>77</v>
      </c>
      <c r="C259" s="33" t="s">
        <v>269</v>
      </c>
      <c r="D259" s="33" t="s">
        <v>79</v>
      </c>
      <c r="E259" s="41">
        <v>35972</v>
      </c>
      <c r="F259" s="37">
        <f t="shared" ca="1" si="4"/>
        <v>18</v>
      </c>
      <c r="G259" s="38"/>
      <c r="H259" s="39">
        <v>71710</v>
      </c>
      <c r="I259" s="39"/>
      <c r="J259" s="40">
        <v>5</v>
      </c>
    </row>
    <row r="260" spans="1:10" x14ac:dyDescent="0.3">
      <c r="A260" s="33" t="s">
        <v>346</v>
      </c>
      <c r="B260" s="35" t="s">
        <v>77</v>
      </c>
      <c r="C260" s="33" t="s">
        <v>269</v>
      </c>
      <c r="D260" s="33" t="s">
        <v>64</v>
      </c>
      <c r="E260" s="41">
        <v>36318</v>
      </c>
      <c r="F260" s="37">
        <f t="shared" ca="1" si="4"/>
        <v>17</v>
      </c>
      <c r="G260" s="38" t="s">
        <v>96</v>
      </c>
      <c r="H260" s="39">
        <v>68750</v>
      </c>
      <c r="I260" s="39"/>
      <c r="J260" s="40">
        <v>1</v>
      </c>
    </row>
    <row r="261" spans="1:10" x14ac:dyDescent="0.3">
      <c r="A261" s="33" t="s">
        <v>347</v>
      </c>
      <c r="B261" s="35" t="s">
        <v>77</v>
      </c>
      <c r="C261" s="33" t="s">
        <v>269</v>
      </c>
      <c r="D261" s="33" t="s">
        <v>64</v>
      </c>
      <c r="E261" s="41">
        <v>36332</v>
      </c>
      <c r="F261" s="37">
        <f t="shared" ca="1" si="4"/>
        <v>17</v>
      </c>
      <c r="G261" s="38" t="s">
        <v>75</v>
      </c>
      <c r="H261" s="39">
        <v>37760</v>
      </c>
      <c r="I261" s="39"/>
      <c r="J261" s="40">
        <v>2</v>
      </c>
    </row>
    <row r="262" spans="1:10" x14ac:dyDescent="0.3">
      <c r="A262" s="33" t="s">
        <v>348</v>
      </c>
      <c r="B262" s="35" t="s">
        <v>62</v>
      </c>
      <c r="C262" s="33" t="s">
        <v>269</v>
      </c>
      <c r="D262" s="33" t="s">
        <v>64</v>
      </c>
      <c r="E262" s="41">
        <v>36698</v>
      </c>
      <c r="F262" s="37">
        <f t="shared" ca="1" si="4"/>
        <v>16</v>
      </c>
      <c r="G262" s="38" t="s">
        <v>75</v>
      </c>
      <c r="H262" s="39">
        <v>23650</v>
      </c>
      <c r="I262" s="39"/>
      <c r="J262" s="40">
        <v>1</v>
      </c>
    </row>
    <row r="263" spans="1:10" x14ac:dyDescent="0.3">
      <c r="A263" s="33" t="s">
        <v>349</v>
      </c>
      <c r="B263" s="35" t="s">
        <v>92</v>
      </c>
      <c r="C263" s="33" t="s">
        <v>269</v>
      </c>
      <c r="D263" s="33" t="s">
        <v>79</v>
      </c>
      <c r="E263" s="41">
        <v>36704</v>
      </c>
      <c r="F263" s="37">
        <f t="shared" ca="1" si="4"/>
        <v>16</v>
      </c>
      <c r="G263" s="38"/>
      <c r="H263" s="39">
        <v>57760</v>
      </c>
      <c r="I263" s="39"/>
      <c r="J263" s="40">
        <v>3</v>
      </c>
    </row>
    <row r="264" spans="1:10" x14ac:dyDescent="0.3">
      <c r="A264" s="33" t="s">
        <v>350</v>
      </c>
      <c r="B264" s="35" t="s">
        <v>77</v>
      </c>
      <c r="C264" s="33" t="s">
        <v>269</v>
      </c>
      <c r="D264" s="33" t="s">
        <v>64</v>
      </c>
      <c r="E264" s="41">
        <v>36707</v>
      </c>
      <c r="F264" s="37">
        <f t="shared" ca="1" si="4"/>
        <v>16</v>
      </c>
      <c r="G264" s="38" t="s">
        <v>86</v>
      </c>
      <c r="H264" s="39">
        <v>38870</v>
      </c>
      <c r="I264" s="39"/>
      <c r="J264" s="40">
        <v>2</v>
      </c>
    </row>
    <row r="265" spans="1:10" x14ac:dyDescent="0.3">
      <c r="A265" s="33" t="s">
        <v>351</v>
      </c>
      <c r="B265" s="35" t="s">
        <v>77</v>
      </c>
      <c r="C265" s="33" t="s">
        <v>269</v>
      </c>
      <c r="D265" s="33" t="s">
        <v>64</v>
      </c>
      <c r="E265" s="41">
        <v>37068</v>
      </c>
      <c r="F265" s="37">
        <f t="shared" ca="1" si="4"/>
        <v>15</v>
      </c>
      <c r="G265" s="38" t="s">
        <v>68</v>
      </c>
      <c r="H265" s="39">
        <v>66010</v>
      </c>
      <c r="I265" s="39"/>
      <c r="J265" s="40">
        <v>5</v>
      </c>
    </row>
    <row r="266" spans="1:10" x14ac:dyDescent="0.3">
      <c r="A266" s="33" t="s">
        <v>352</v>
      </c>
      <c r="B266" s="35" t="s">
        <v>82</v>
      </c>
      <c r="C266" s="33" t="s">
        <v>269</v>
      </c>
      <c r="D266" s="33" t="s">
        <v>64</v>
      </c>
      <c r="E266" s="41">
        <v>37436</v>
      </c>
      <c r="F266" s="37">
        <f t="shared" ca="1" si="4"/>
        <v>14</v>
      </c>
      <c r="G266" s="38" t="s">
        <v>75</v>
      </c>
      <c r="H266" s="39">
        <v>64130</v>
      </c>
      <c r="I266" s="39"/>
      <c r="J266" s="40">
        <v>1</v>
      </c>
    </row>
    <row r="267" spans="1:10" x14ac:dyDescent="0.3">
      <c r="A267" s="33" t="s">
        <v>353</v>
      </c>
      <c r="B267" s="35" t="s">
        <v>62</v>
      </c>
      <c r="C267" s="33" t="s">
        <v>269</v>
      </c>
      <c r="D267" s="33" t="s">
        <v>64</v>
      </c>
      <c r="E267" s="41">
        <v>38146</v>
      </c>
      <c r="F267" s="37">
        <f t="shared" ca="1" si="4"/>
        <v>12</v>
      </c>
      <c r="G267" s="38" t="s">
        <v>65</v>
      </c>
      <c r="H267" s="39">
        <v>47340</v>
      </c>
      <c r="I267" s="39"/>
      <c r="J267" s="40">
        <v>2</v>
      </c>
    </row>
    <row r="268" spans="1:10" x14ac:dyDescent="0.3">
      <c r="A268" s="33" t="s">
        <v>354</v>
      </c>
      <c r="B268" s="35" t="s">
        <v>77</v>
      </c>
      <c r="C268" s="33" t="s">
        <v>269</v>
      </c>
      <c r="D268" s="33" t="s">
        <v>79</v>
      </c>
      <c r="E268" s="41">
        <v>39603</v>
      </c>
      <c r="F268" s="37">
        <f t="shared" ca="1" si="4"/>
        <v>8</v>
      </c>
      <c r="G268" s="38"/>
      <c r="H268" s="39">
        <v>40940</v>
      </c>
      <c r="I268" s="39"/>
      <c r="J268" s="40">
        <v>2</v>
      </c>
    </row>
    <row r="269" spans="1:10" x14ac:dyDescent="0.3">
      <c r="A269" s="33" t="s">
        <v>355</v>
      </c>
      <c r="B269" s="35" t="s">
        <v>92</v>
      </c>
      <c r="C269" s="33" t="s">
        <v>269</v>
      </c>
      <c r="D269" s="33" t="s">
        <v>79</v>
      </c>
      <c r="E269" s="41">
        <v>38874</v>
      </c>
      <c r="F269" s="37">
        <f t="shared" ca="1" si="4"/>
        <v>10</v>
      </c>
      <c r="G269" s="38"/>
      <c r="H269" s="39">
        <v>59330</v>
      </c>
      <c r="I269" s="39"/>
      <c r="J269" s="40">
        <v>4</v>
      </c>
    </row>
    <row r="270" spans="1:10" x14ac:dyDescent="0.3">
      <c r="A270" s="33" t="s">
        <v>356</v>
      </c>
      <c r="B270" s="35" t="s">
        <v>92</v>
      </c>
      <c r="C270" s="33" t="s">
        <v>269</v>
      </c>
      <c r="D270" s="33" t="s">
        <v>64</v>
      </c>
      <c r="E270" s="41">
        <v>39972</v>
      </c>
      <c r="F270" s="37">
        <f t="shared" ca="1" si="4"/>
        <v>7</v>
      </c>
      <c r="G270" s="38" t="s">
        <v>65</v>
      </c>
      <c r="H270" s="39">
        <v>78170</v>
      </c>
      <c r="I270" s="39"/>
      <c r="J270" s="40">
        <v>5</v>
      </c>
    </row>
    <row r="271" spans="1:10" x14ac:dyDescent="0.3">
      <c r="A271" s="33" t="s">
        <v>357</v>
      </c>
      <c r="B271" s="35" t="s">
        <v>82</v>
      </c>
      <c r="C271" s="33" t="s">
        <v>269</v>
      </c>
      <c r="D271" s="33" t="s">
        <v>64</v>
      </c>
      <c r="E271" s="41">
        <v>39264</v>
      </c>
      <c r="F271" s="37">
        <f t="shared" ca="1" si="4"/>
        <v>9</v>
      </c>
      <c r="G271" s="38" t="s">
        <v>96</v>
      </c>
      <c r="H271" s="39">
        <v>81980</v>
      </c>
      <c r="I271" s="39"/>
      <c r="J271" s="40">
        <v>2</v>
      </c>
    </row>
    <row r="272" spans="1:10" x14ac:dyDescent="0.3">
      <c r="A272" s="33" t="s">
        <v>358</v>
      </c>
      <c r="B272" s="35" t="s">
        <v>62</v>
      </c>
      <c r="C272" s="33" t="s">
        <v>269</v>
      </c>
      <c r="D272" s="33" t="s">
        <v>67</v>
      </c>
      <c r="E272" s="41">
        <v>39276</v>
      </c>
      <c r="F272" s="37">
        <f t="shared" ca="1" si="4"/>
        <v>9</v>
      </c>
      <c r="G272" s="38" t="s">
        <v>68</v>
      </c>
      <c r="H272" s="39">
        <v>18895</v>
      </c>
      <c r="I272" s="39"/>
      <c r="J272" s="40">
        <v>4</v>
      </c>
    </row>
    <row r="273" spans="1:10" x14ac:dyDescent="0.3">
      <c r="A273" s="33" t="s">
        <v>359</v>
      </c>
      <c r="B273" s="35" t="s">
        <v>92</v>
      </c>
      <c r="C273" s="33" t="s">
        <v>269</v>
      </c>
      <c r="D273" s="33" t="s">
        <v>72</v>
      </c>
      <c r="E273" s="41">
        <v>39278</v>
      </c>
      <c r="F273" s="37">
        <f t="shared" ca="1" si="4"/>
        <v>9</v>
      </c>
      <c r="G273" s="38"/>
      <c r="H273" s="39">
        <v>30416</v>
      </c>
      <c r="I273" s="39"/>
      <c r="J273" s="40">
        <v>1</v>
      </c>
    </row>
    <row r="274" spans="1:10" x14ac:dyDescent="0.3">
      <c r="A274" s="33" t="s">
        <v>360</v>
      </c>
      <c r="B274" s="35" t="s">
        <v>62</v>
      </c>
      <c r="C274" s="33" t="s">
        <v>269</v>
      </c>
      <c r="D274" s="33" t="s">
        <v>64</v>
      </c>
      <c r="E274" s="41">
        <v>39655</v>
      </c>
      <c r="F274" s="37">
        <f t="shared" ca="1" si="4"/>
        <v>8</v>
      </c>
      <c r="G274" s="38" t="s">
        <v>86</v>
      </c>
      <c r="H274" s="39">
        <v>34480</v>
      </c>
      <c r="I274" s="39"/>
      <c r="J274" s="40">
        <v>3</v>
      </c>
    </row>
    <row r="275" spans="1:10" x14ac:dyDescent="0.3">
      <c r="A275" s="33" t="s">
        <v>361</v>
      </c>
      <c r="B275" s="35" t="s">
        <v>77</v>
      </c>
      <c r="C275" s="33" t="s">
        <v>269</v>
      </c>
      <c r="D275" s="33" t="s">
        <v>64</v>
      </c>
      <c r="E275" s="41">
        <v>39264</v>
      </c>
      <c r="F275" s="37">
        <f t="shared" ca="1" si="4"/>
        <v>9</v>
      </c>
      <c r="G275" s="38" t="s">
        <v>68</v>
      </c>
      <c r="H275" s="39">
        <v>63070</v>
      </c>
      <c r="I275" s="39"/>
      <c r="J275" s="40">
        <v>1</v>
      </c>
    </row>
    <row r="276" spans="1:10" x14ac:dyDescent="0.3">
      <c r="A276" s="33" t="s">
        <v>362</v>
      </c>
      <c r="B276" s="35" t="s">
        <v>77</v>
      </c>
      <c r="C276" s="33" t="s">
        <v>269</v>
      </c>
      <c r="D276" s="33" t="s">
        <v>72</v>
      </c>
      <c r="E276" s="41">
        <v>35982</v>
      </c>
      <c r="F276" s="37">
        <f t="shared" ca="1" si="4"/>
        <v>18</v>
      </c>
      <c r="G276" s="38"/>
      <c r="H276" s="39">
        <v>8904</v>
      </c>
      <c r="I276" s="39"/>
      <c r="J276" s="40">
        <v>3</v>
      </c>
    </row>
    <row r="277" spans="1:10" x14ac:dyDescent="0.3">
      <c r="A277" s="33" t="s">
        <v>363</v>
      </c>
      <c r="B277" s="35" t="s">
        <v>82</v>
      </c>
      <c r="C277" s="33" t="s">
        <v>269</v>
      </c>
      <c r="D277" s="33" t="s">
        <v>79</v>
      </c>
      <c r="E277" s="41">
        <v>35992</v>
      </c>
      <c r="F277" s="37">
        <f t="shared" ca="1" si="4"/>
        <v>18</v>
      </c>
      <c r="G277" s="38"/>
      <c r="H277" s="39">
        <v>68260</v>
      </c>
      <c r="I277" s="39"/>
      <c r="J277" s="40">
        <v>5</v>
      </c>
    </row>
    <row r="278" spans="1:10" x14ac:dyDescent="0.3">
      <c r="A278" s="33" t="s">
        <v>364</v>
      </c>
      <c r="B278" s="35" t="s">
        <v>82</v>
      </c>
      <c r="C278" s="33" t="s">
        <v>269</v>
      </c>
      <c r="D278" s="33" t="s">
        <v>64</v>
      </c>
      <c r="E278" s="41">
        <v>35996</v>
      </c>
      <c r="F278" s="37">
        <f t="shared" ca="1" si="4"/>
        <v>18</v>
      </c>
      <c r="G278" s="38" t="s">
        <v>65</v>
      </c>
      <c r="H278" s="39">
        <v>40340</v>
      </c>
      <c r="I278" s="39"/>
      <c r="J278" s="40">
        <v>2</v>
      </c>
    </row>
    <row r="279" spans="1:10" x14ac:dyDescent="0.3">
      <c r="A279" s="33" t="s">
        <v>365</v>
      </c>
      <c r="B279" s="35" t="s">
        <v>77</v>
      </c>
      <c r="C279" s="33" t="s">
        <v>269</v>
      </c>
      <c r="D279" s="33" t="s">
        <v>79</v>
      </c>
      <c r="E279" s="41">
        <v>35997</v>
      </c>
      <c r="F279" s="37">
        <f t="shared" ca="1" si="4"/>
        <v>18</v>
      </c>
      <c r="G279" s="38"/>
      <c r="H279" s="39">
        <v>72520</v>
      </c>
      <c r="I279" s="39"/>
      <c r="J279" s="40">
        <v>3</v>
      </c>
    </row>
    <row r="280" spans="1:10" x14ac:dyDescent="0.3">
      <c r="A280" s="33" t="s">
        <v>366</v>
      </c>
      <c r="B280" s="35" t="s">
        <v>74</v>
      </c>
      <c r="C280" s="33" t="s">
        <v>269</v>
      </c>
      <c r="D280" s="33" t="s">
        <v>79</v>
      </c>
      <c r="E280" s="41">
        <v>36350</v>
      </c>
      <c r="F280" s="37">
        <f t="shared" ca="1" si="4"/>
        <v>17</v>
      </c>
      <c r="G280" s="38"/>
      <c r="H280" s="39">
        <v>27380</v>
      </c>
      <c r="I280" s="39"/>
      <c r="J280" s="40">
        <v>3</v>
      </c>
    </row>
    <row r="281" spans="1:10" x14ac:dyDescent="0.3">
      <c r="A281" s="33" t="s">
        <v>367</v>
      </c>
      <c r="B281" s="35" t="s">
        <v>77</v>
      </c>
      <c r="C281" s="33" t="s">
        <v>269</v>
      </c>
      <c r="D281" s="33" t="s">
        <v>67</v>
      </c>
      <c r="E281" s="41">
        <v>36360</v>
      </c>
      <c r="F281" s="37">
        <f t="shared" ca="1" si="4"/>
        <v>17</v>
      </c>
      <c r="G281" s="38" t="s">
        <v>96</v>
      </c>
      <c r="H281" s="39">
        <v>11065</v>
      </c>
      <c r="I281" s="39"/>
      <c r="J281" s="40">
        <v>1</v>
      </c>
    </row>
    <row r="282" spans="1:10" x14ac:dyDescent="0.3">
      <c r="A282" s="33" t="s">
        <v>368</v>
      </c>
      <c r="B282" s="35" t="s">
        <v>77</v>
      </c>
      <c r="C282" s="33" t="s">
        <v>269</v>
      </c>
      <c r="D282" s="33" t="s">
        <v>79</v>
      </c>
      <c r="E282" s="41">
        <v>36718</v>
      </c>
      <c r="F282" s="37">
        <f t="shared" ca="1" si="4"/>
        <v>16</v>
      </c>
      <c r="G282" s="38"/>
      <c r="H282" s="39">
        <v>89520</v>
      </c>
      <c r="I282" s="39"/>
      <c r="J282" s="40">
        <v>5</v>
      </c>
    </row>
    <row r="283" spans="1:10" x14ac:dyDescent="0.3">
      <c r="A283" s="33" t="s">
        <v>369</v>
      </c>
      <c r="B283" s="35" t="s">
        <v>77</v>
      </c>
      <c r="C283" s="33" t="s">
        <v>269</v>
      </c>
      <c r="D283" s="33" t="s">
        <v>79</v>
      </c>
      <c r="E283" s="41">
        <v>36729</v>
      </c>
      <c r="F283" s="37">
        <f t="shared" ca="1" si="4"/>
        <v>16</v>
      </c>
      <c r="G283" s="38"/>
      <c r="H283" s="39">
        <v>45420</v>
      </c>
      <c r="I283" s="39"/>
      <c r="J283" s="40">
        <v>1</v>
      </c>
    </row>
    <row r="284" spans="1:10" x14ac:dyDescent="0.3">
      <c r="A284" s="33" t="s">
        <v>370</v>
      </c>
      <c r="B284" s="35" t="s">
        <v>74</v>
      </c>
      <c r="C284" s="33" t="s">
        <v>269</v>
      </c>
      <c r="D284" s="33" t="s">
        <v>79</v>
      </c>
      <c r="E284" s="41">
        <v>37820</v>
      </c>
      <c r="F284" s="37">
        <f t="shared" ca="1" si="4"/>
        <v>13</v>
      </c>
      <c r="G284" s="38"/>
      <c r="H284" s="39">
        <v>75420</v>
      </c>
      <c r="I284" s="39"/>
      <c r="J284" s="40">
        <v>1</v>
      </c>
    </row>
    <row r="285" spans="1:10" x14ac:dyDescent="0.3">
      <c r="A285" s="33" t="s">
        <v>371</v>
      </c>
      <c r="B285" s="35" t="s">
        <v>62</v>
      </c>
      <c r="C285" s="33" t="s">
        <v>269</v>
      </c>
      <c r="D285" s="33" t="s">
        <v>79</v>
      </c>
      <c r="E285" s="41">
        <v>39633</v>
      </c>
      <c r="F285" s="37">
        <f t="shared" ca="1" si="4"/>
        <v>8</v>
      </c>
      <c r="G285" s="38"/>
      <c r="H285" s="39">
        <v>39680</v>
      </c>
      <c r="I285" s="39"/>
      <c r="J285" s="40">
        <v>1</v>
      </c>
    </row>
    <row r="286" spans="1:10" x14ac:dyDescent="0.3">
      <c r="A286" s="33" t="s">
        <v>372</v>
      </c>
      <c r="B286" s="35" t="s">
        <v>71</v>
      </c>
      <c r="C286" s="33" t="s">
        <v>269</v>
      </c>
      <c r="D286" s="33" t="s">
        <v>79</v>
      </c>
      <c r="E286" s="41">
        <v>38912</v>
      </c>
      <c r="F286" s="37">
        <f t="shared" ca="1" si="4"/>
        <v>10</v>
      </c>
      <c r="G286" s="38"/>
      <c r="H286" s="39">
        <v>80330</v>
      </c>
      <c r="I286" s="39"/>
      <c r="J286" s="40">
        <v>4</v>
      </c>
    </row>
    <row r="287" spans="1:10" x14ac:dyDescent="0.3">
      <c r="A287" s="33" t="s">
        <v>373</v>
      </c>
      <c r="B287" s="35" t="s">
        <v>82</v>
      </c>
      <c r="C287" s="33" t="s">
        <v>269</v>
      </c>
      <c r="D287" s="33" t="s">
        <v>79</v>
      </c>
      <c r="E287" s="41">
        <v>41124</v>
      </c>
      <c r="F287" s="37">
        <f t="shared" ca="1" si="4"/>
        <v>4</v>
      </c>
      <c r="G287" s="38"/>
      <c r="H287" s="39">
        <v>49530</v>
      </c>
      <c r="I287" s="39"/>
      <c r="J287" s="40">
        <v>2</v>
      </c>
    </row>
    <row r="288" spans="1:10" x14ac:dyDescent="0.3">
      <c r="A288" s="33" t="s">
        <v>374</v>
      </c>
      <c r="B288" s="35" t="s">
        <v>82</v>
      </c>
      <c r="C288" s="33" t="s">
        <v>269</v>
      </c>
      <c r="D288" s="33" t="s">
        <v>64</v>
      </c>
      <c r="E288" s="41">
        <v>36009</v>
      </c>
      <c r="F288" s="37">
        <f t="shared" ca="1" si="4"/>
        <v>18</v>
      </c>
      <c r="G288" s="38" t="s">
        <v>65</v>
      </c>
      <c r="H288" s="39">
        <v>75120</v>
      </c>
      <c r="I288" s="39"/>
      <c r="J288" s="40">
        <v>5</v>
      </c>
    </row>
    <row r="289" spans="1:10" x14ac:dyDescent="0.3">
      <c r="A289" s="33" t="s">
        <v>375</v>
      </c>
      <c r="B289" s="35" t="s">
        <v>92</v>
      </c>
      <c r="C289" s="33" t="s">
        <v>269</v>
      </c>
      <c r="D289" s="33" t="s">
        <v>79</v>
      </c>
      <c r="E289" s="41">
        <v>36011</v>
      </c>
      <c r="F289" s="37">
        <f t="shared" ca="1" si="4"/>
        <v>18</v>
      </c>
      <c r="G289" s="38"/>
      <c r="H289" s="39">
        <v>45050</v>
      </c>
      <c r="I289" s="39"/>
      <c r="J289" s="40">
        <v>1</v>
      </c>
    </row>
    <row r="290" spans="1:10" x14ac:dyDescent="0.3">
      <c r="A290" s="33" t="s">
        <v>376</v>
      </c>
      <c r="B290" s="35" t="s">
        <v>74</v>
      </c>
      <c r="C290" s="33" t="s">
        <v>269</v>
      </c>
      <c r="D290" s="33" t="s">
        <v>64</v>
      </c>
      <c r="E290" s="41">
        <v>39312</v>
      </c>
      <c r="F290" s="37">
        <f t="shared" ca="1" si="4"/>
        <v>9</v>
      </c>
      <c r="G290" s="38" t="s">
        <v>68</v>
      </c>
      <c r="H290" s="39">
        <v>71030</v>
      </c>
      <c r="I290" s="39"/>
      <c r="J290" s="40">
        <v>3</v>
      </c>
    </row>
    <row r="291" spans="1:10" x14ac:dyDescent="0.3">
      <c r="A291" s="33" t="s">
        <v>377</v>
      </c>
      <c r="B291" s="35" t="s">
        <v>71</v>
      </c>
      <c r="C291" s="33" t="s">
        <v>269</v>
      </c>
      <c r="D291" s="33" t="s">
        <v>67</v>
      </c>
      <c r="E291" s="41">
        <v>39697</v>
      </c>
      <c r="F291" s="37">
        <f t="shared" ca="1" si="4"/>
        <v>8</v>
      </c>
      <c r="G291" s="38" t="s">
        <v>68</v>
      </c>
      <c r="H291" s="39">
        <v>15260</v>
      </c>
      <c r="I291" s="39"/>
      <c r="J291" s="40">
        <v>2</v>
      </c>
    </row>
    <row r="292" spans="1:10" x14ac:dyDescent="0.3">
      <c r="A292" s="33" t="s">
        <v>378</v>
      </c>
      <c r="B292" s="35" t="s">
        <v>77</v>
      </c>
      <c r="C292" s="33" t="s">
        <v>269</v>
      </c>
      <c r="D292" s="33" t="s">
        <v>64</v>
      </c>
      <c r="E292" s="41">
        <v>39354</v>
      </c>
      <c r="F292" s="37">
        <f t="shared" ca="1" si="4"/>
        <v>9</v>
      </c>
      <c r="G292" s="38" t="s">
        <v>96</v>
      </c>
      <c r="H292" s="39">
        <v>67050</v>
      </c>
      <c r="I292" s="39"/>
      <c r="J292" s="40">
        <v>4</v>
      </c>
    </row>
    <row r="293" spans="1:10" x14ac:dyDescent="0.3">
      <c r="A293" s="33" t="s">
        <v>379</v>
      </c>
      <c r="B293" s="35" t="s">
        <v>71</v>
      </c>
      <c r="C293" s="33" t="s">
        <v>269</v>
      </c>
      <c r="D293" s="33" t="s">
        <v>64</v>
      </c>
      <c r="E293" s="41">
        <v>40424</v>
      </c>
      <c r="F293" s="37">
        <f t="shared" ca="1" si="4"/>
        <v>6</v>
      </c>
      <c r="G293" s="38" t="s">
        <v>75</v>
      </c>
      <c r="H293" s="39">
        <v>39520</v>
      </c>
      <c r="I293" s="39"/>
      <c r="J293" s="40">
        <v>5</v>
      </c>
    </row>
    <row r="294" spans="1:10" x14ac:dyDescent="0.3">
      <c r="A294" s="33" t="s">
        <v>380</v>
      </c>
      <c r="B294" s="35" t="s">
        <v>82</v>
      </c>
      <c r="C294" s="33" t="s">
        <v>269</v>
      </c>
      <c r="D294" s="33" t="s">
        <v>64</v>
      </c>
      <c r="E294" s="41">
        <v>38982</v>
      </c>
      <c r="F294" s="37">
        <f t="shared" ca="1" si="4"/>
        <v>10</v>
      </c>
      <c r="G294" s="38" t="s">
        <v>65</v>
      </c>
      <c r="H294" s="39">
        <v>60100</v>
      </c>
      <c r="I294" s="39"/>
      <c r="J294" s="40">
        <v>1</v>
      </c>
    </row>
    <row r="295" spans="1:10" x14ac:dyDescent="0.3">
      <c r="A295" s="33" t="s">
        <v>381</v>
      </c>
      <c r="B295" s="35" t="s">
        <v>77</v>
      </c>
      <c r="C295" s="33" t="s">
        <v>269</v>
      </c>
      <c r="D295" s="33" t="s">
        <v>64</v>
      </c>
      <c r="E295" s="41">
        <v>38990</v>
      </c>
      <c r="F295" s="37">
        <f t="shared" ca="1" si="4"/>
        <v>10</v>
      </c>
      <c r="G295" s="38" t="s">
        <v>68</v>
      </c>
      <c r="H295" s="39">
        <v>66430</v>
      </c>
      <c r="I295" s="39"/>
      <c r="J295" s="40">
        <v>2</v>
      </c>
    </row>
    <row r="296" spans="1:10" x14ac:dyDescent="0.3">
      <c r="A296" s="33" t="s">
        <v>382</v>
      </c>
      <c r="B296" s="35" t="s">
        <v>92</v>
      </c>
      <c r="C296" s="33" t="s">
        <v>269</v>
      </c>
      <c r="D296" s="33" t="s">
        <v>72</v>
      </c>
      <c r="E296" s="41">
        <v>36067</v>
      </c>
      <c r="F296" s="37">
        <f t="shared" ca="1" si="4"/>
        <v>18</v>
      </c>
      <c r="G296" s="38"/>
      <c r="H296" s="39">
        <v>37612</v>
      </c>
      <c r="I296" s="39"/>
      <c r="J296" s="40">
        <v>4</v>
      </c>
    </row>
    <row r="297" spans="1:10" x14ac:dyDescent="0.3">
      <c r="A297" s="33" t="s">
        <v>383</v>
      </c>
      <c r="B297" s="35" t="s">
        <v>92</v>
      </c>
      <c r="C297" s="33" t="s">
        <v>269</v>
      </c>
      <c r="D297" s="33" t="s">
        <v>64</v>
      </c>
      <c r="E297" s="41">
        <v>36413</v>
      </c>
      <c r="F297" s="37">
        <f t="shared" ca="1" si="4"/>
        <v>17</v>
      </c>
      <c r="G297" s="38" t="s">
        <v>65</v>
      </c>
      <c r="H297" s="39">
        <v>40060</v>
      </c>
      <c r="I297" s="39"/>
      <c r="J297" s="40">
        <v>3</v>
      </c>
    </row>
    <row r="298" spans="1:10" x14ac:dyDescent="0.3">
      <c r="A298" s="33" t="s">
        <v>384</v>
      </c>
      <c r="B298" s="35" t="s">
        <v>77</v>
      </c>
      <c r="C298" s="33" t="s">
        <v>269</v>
      </c>
      <c r="D298" s="33" t="s">
        <v>67</v>
      </c>
      <c r="E298" s="41">
        <v>36422</v>
      </c>
      <c r="F298" s="37">
        <f t="shared" ca="1" si="4"/>
        <v>17</v>
      </c>
      <c r="G298" s="38" t="s">
        <v>96</v>
      </c>
      <c r="H298" s="39">
        <v>17270</v>
      </c>
      <c r="I298" s="39"/>
      <c r="J298" s="40">
        <v>5</v>
      </c>
    </row>
    <row r="299" spans="1:10" x14ac:dyDescent="0.3">
      <c r="A299" s="33" t="s">
        <v>385</v>
      </c>
      <c r="B299" s="35" t="s">
        <v>77</v>
      </c>
      <c r="C299" s="33" t="s">
        <v>269</v>
      </c>
      <c r="D299" s="33" t="s">
        <v>64</v>
      </c>
      <c r="E299" s="41">
        <v>36431</v>
      </c>
      <c r="F299" s="37">
        <f t="shared" ca="1" si="4"/>
        <v>17</v>
      </c>
      <c r="G299" s="38" t="s">
        <v>65</v>
      </c>
      <c r="H299" s="39">
        <v>35820</v>
      </c>
      <c r="I299" s="39"/>
      <c r="J299" s="40">
        <v>2</v>
      </c>
    </row>
    <row r="300" spans="1:10" x14ac:dyDescent="0.3">
      <c r="A300" s="33" t="s">
        <v>386</v>
      </c>
      <c r="B300" s="35" t="s">
        <v>82</v>
      </c>
      <c r="C300" s="33" t="s">
        <v>269</v>
      </c>
      <c r="D300" s="33" t="s">
        <v>64</v>
      </c>
      <c r="E300" s="41">
        <v>37509</v>
      </c>
      <c r="F300" s="37">
        <f t="shared" ca="1" si="4"/>
        <v>14</v>
      </c>
      <c r="G300" s="38" t="s">
        <v>96</v>
      </c>
      <c r="H300" s="39">
        <v>69080</v>
      </c>
      <c r="I300" s="39"/>
      <c r="J300" s="40">
        <v>3</v>
      </c>
    </row>
    <row r="301" spans="1:10" x14ac:dyDescent="0.3">
      <c r="A301" s="33" t="s">
        <v>387</v>
      </c>
      <c r="B301" s="35" t="s">
        <v>77</v>
      </c>
      <c r="C301" s="33" t="s">
        <v>269</v>
      </c>
      <c r="D301" s="33" t="s">
        <v>64</v>
      </c>
      <c r="E301" s="41">
        <v>37866</v>
      </c>
      <c r="F301" s="37">
        <f t="shared" ca="1" si="4"/>
        <v>13</v>
      </c>
      <c r="G301" s="38" t="s">
        <v>68</v>
      </c>
      <c r="H301" s="39">
        <v>54230</v>
      </c>
      <c r="I301" s="39"/>
      <c r="J301" s="40">
        <v>5</v>
      </c>
    </row>
    <row r="302" spans="1:10" x14ac:dyDescent="0.3">
      <c r="A302" s="33" t="s">
        <v>388</v>
      </c>
      <c r="B302" s="35" t="s">
        <v>92</v>
      </c>
      <c r="C302" s="33" t="s">
        <v>269</v>
      </c>
      <c r="D302" s="33" t="s">
        <v>64</v>
      </c>
      <c r="E302" s="41">
        <v>39348</v>
      </c>
      <c r="F302" s="37">
        <f t="shared" ca="1" si="4"/>
        <v>9</v>
      </c>
      <c r="G302" s="38" t="s">
        <v>65</v>
      </c>
      <c r="H302" s="39">
        <v>46220</v>
      </c>
      <c r="I302" s="39"/>
      <c r="J302" s="40">
        <v>2</v>
      </c>
    </row>
    <row r="303" spans="1:10" x14ac:dyDescent="0.3">
      <c r="A303" s="33" t="s">
        <v>389</v>
      </c>
      <c r="B303" s="35" t="s">
        <v>82</v>
      </c>
      <c r="C303" s="33" t="s">
        <v>269</v>
      </c>
      <c r="D303" s="33" t="s">
        <v>64</v>
      </c>
      <c r="E303" s="41">
        <v>39696</v>
      </c>
      <c r="F303" s="37">
        <f t="shared" ca="1" si="4"/>
        <v>8</v>
      </c>
      <c r="G303" s="38" t="s">
        <v>65</v>
      </c>
      <c r="H303" s="39">
        <v>69320</v>
      </c>
      <c r="I303" s="39"/>
      <c r="J303" s="40">
        <v>3</v>
      </c>
    </row>
    <row r="304" spans="1:10" x14ac:dyDescent="0.3">
      <c r="A304" s="33" t="s">
        <v>390</v>
      </c>
      <c r="B304" s="35" t="s">
        <v>77</v>
      </c>
      <c r="C304" s="33" t="s">
        <v>269</v>
      </c>
      <c r="D304" s="33" t="s">
        <v>79</v>
      </c>
      <c r="E304" s="42">
        <v>40449</v>
      </c>
      <c r="F304" s="37">
        <f t="shared" ca="1" si="4"/>
        <v>6</v>
      </c>
      <c r="G304" s="38"/>
      <c r="H304" s="39">
        <v>88840</v>
      </c>
      <c r="I304" s="39"/>
      <c r="J304" s="40">
        <v>5</v>
      </c>
    </row>
    <row r="305" spans="1:10" x14ac:dyDescent="0.3">
      <c r="A305" s="33" t="s">
        <v>391</v>
      </c>
      <c r="B305" s="35" t="s">
        <v>92</v>
      </c>
      <c r="C305" s="33" t="s">
        <v>269</v>
      </c>
      <c r="D305" s="33" t="s">
        <v>79</v>
      </c>
      <c r="E305" s="41">
        <v>39378</v>
      </c>
      <c r="F305" s="37">
        <f t="shared" ca="1" si="4"/>
        <v>9</v>
      </c>
      <c r="G305" s="38"/>
      <c r="H305" s="39">
        <v>35460</v>
      </c>
      <c r="I305" s="39"/>
      <c r="J305" s="40">
        <v>3</v>
      </c>
    </row>
    <row r="306" spans="1:10" x14ac:dyDescent="0.3">
      <c r="A306" s="33" t="s">
        <v>392</v>
      </c>
      <c r="B306" s="35" t="s">
        <v>71</v>
      </c>
      <c r="C306" s="33" t="s">
        <v>269</v>
      </c>
      <c r="D306" s="33" t="s">
        <v>67</v>
      </c>
      <c r="E306" s="41">
        <v>40456</v>
      </c>
      <c r="F306" s="37">
        <f t="shared" ca="1" si="4"/>
        <v>6</v>
      </c>
      <c r="G306" s="38" t="s">
        <v>65</v>
      </c>
      <c r="H306" s="39">
        <v>46645</v>
      </c>
      <c r="I306" s="39"/>
      <c r="J306" s="40">
        <v>5</v>
      </c>
    </row>
    <row r="307" spans="1:10" x14ac:dyDescent="0.3">
      <c r="A307" s="33" t="s">
        <v>393</v>
      </c>
      <c r="B307" s="35" t="s">
        <v>82</v>
      </c>
      <c r="C307" s="33" t="s">
        <v>269</v>
      </c>
      <c r="D307" s="33" t="s">
        <v>79</v>
      </c>
      <c r="E307" s="41">
        <v>40462</v>
      </c>
      <c r="F307" s="37">
        <f t="shared" ca="1" si="4"/>
        <v>6</v>
      </c>
      <c r="G307" s="38"/>
      <c r="H307" s="39">
        <v>52940</v>
      </c>
      <c r="I307" s="39"/>
      <c r="J307" s="40">
        <v>4</v>
      </c>
    </row>
    <row r="308" spans="1:10" x14ac:dyDescent="0.3">
      <c r="A308" s="33" t="s">
        <v>394</v>
      </c>
      <c r="B308" s="35" t="s">
        <v>82</v>
      </c>
      <c r="C308" s="33" t="s">
        <v>269</v>
      </c>
      <c r="D308" s="33" t="s">
        <v>64</v>
      </c>
      <c r="E308" s="41">
        <v>40469</v>
      </c>
      <c r="F308" s="37">
        <f t="shared" ca="1" si="4"/>
        <v>6</v>
      </c>
      <c r="G308" s="38" t="s">
        <v>68</v>
      </c>
      <c r="H308" s="39">
        <v>45480</v>
      </c>
      <c r="I308" s="39"/>
      <c r="J308" s="40">
        <v>4</v>
      </c>
    </row>
    <row r="309" spans="1:10" x14ac:dyDescent="0.3">
      <c r="A309" s="33" t="s">
        <v>395</v>
      </c>
      <c r="B309" s="35" t="s">
        <v>74</v>
      </c>
      <c r="C309" s="33" t="s">
        <v>269</v>
      </c>
      <c r="D309" s="33" t="s">
        <v>79</v>
      </c>
      <c r="E309" s="41">
        <v>40473</v>
      </c>
      <c r="F309" s="37">
        <f t="shared" ca="1" si="4"/>
        <v>6</v>
      </c>
      <c r="G309" s="38"/>
      <c r="H309" s="39">
        <v>28260</v>
      </c>
      <c r="I309" s="39"/>
      <c r="J309" s="40">
        <v>5</v>
      </c>
    </row>
    <row r="310" spans="1:10" x14ac:dyDescent="0.3">
      <c r="A310" s="33" t="s">
        <v>396</v>
      </c>
      <c r="B310" s="35" t="s">
        <v>74</v>
      </c>
      <c r="C310" s="33" t="s">
        <v>269</v>
      </c>
      <c r="D310" s="33" t="s">
        <v>64</v>
      </c>
      <c r="E310" s="41">
        <v>40474</v>
      </c>
      <c r="F310" s="37">
        <f t="shared" ca="1" si="4"/>
        <v>6</v>
      </c>
      <c r="G310" s="38" t="s">
        <v>65</v>
      </c>
      <c r="H310" s="39">
        <v>59320</v>
      </c>
      <c r="I310" s="39"/>
      <c r="J310" s="40">
        <v>4</v>
      </c>
    </row>
    <row r="311" spans="1:10" x14ac:dyDescent="0.3">
      <c r="A311" s="33" t="s">
        <v>397</v>
      </c>
      <c r="B311" s="35" t="s">
        <v>62</v>
      </c>
      <c r="C311" s="33" t="s">
        <v>269</v>
      </c>
      <c r="D311" s="33" t="s">
        <v>64</v>
      </c>
      <c r="E311" s="41">
        <v>39001</v>
      </c>
      <c r="F311" s="37">
        <f t="shared" ca="1" si="4"/>
        <v>10</v>
      </c>
      <c r="G311" s="38" t="s">
        <v>68</v>
      </c>
      <c r="H311" s="39">
        <v>70020</v>
      </c>
      <c r="I311" s="39"/>
      <c r="J311" s="40">
        <v>3</v>
      </c>
    </row>
    <row r="312" spans="1:10" x14ac:dyDescent="0.3">
      <c r="A312" s="33" t="s">
        <v>398</v>
      </c>
      <c r="B312" s="35" t="s">
        <v>92</v>
      </c>
      <c r="C312" s="33" t="s">
        <v>269</v>
      </c>
      <c r="D312" s="33" t="s">
        <v>64</v>
      </c>
      <c r="E312" s="41">
        <v>36084</v>
      </c>
      <c r="F312" s="37">
        <f t="shared" ca="1" si="4"/>
        <v>18</v>
      </c>
      <c r="G312" s="38" t="s">
        <v>65</v>
      </c>
      <c r="H312" s="39">
        <v>33210</v>
      </c>
      <c r="I312" s="39"/>
      <c r="J312" s="40">
        <v>4</v>
      </c>
    </row>
    <row r="313" spans="1:10" x14ac:dyDescent="0.3">
      <c r="A313" s="33" t="s">
        <v>399</v>
      </c>
      <c r="B313" s="35" t="s">
        <v>62</v>
      </c>
      <c r="C313" s="33" t="s">
        <v>269</v>
      </c>
      <c r="D313" s="33" t="s">
        <v>64</v>
      </c>
      <c r="E313" s="41">
        <v>36444</v>
      </c>
      <c r="F313" s="37">
        <f t="shared" ca="1" si="4"/>
        <v>17</v>
      </c>
      <c r="G313" s="38" t="s">
        <v>65</v>
      </c>
      <c r="H313" s="39">
        <v>67280</v>
      </c>
      <c r="I313" s="39"/>
      <c r="J313" s="40">
        <v>3</v>
      </c>
    </row>
    <row r="314" spans="1:10" x14ac:dyDescent="0.3">
      <c r="A314" s="33" t="s">
        <v>400</v>
      </c>
      <c r="B314" s="35" t="s">
        <v>82</v>
      </c>
      <c r="C314" s="33" t="s">
        <v>269</v>
      </c>
      <c r="D314" s="33" t="s">
        <v>79</v>
      </c>
      <c r="E314" s="41">
        <v>36455</v>
      </c>
      <c r="F314" s="37">
        <f t="shared" ca="1" si="4"/>
        <v>17</v>
      </c>
      <c r="G314" s="38"/>
      <c r="H314" s="39">
        <v>23810</v>
      </c>
      <c r="I314" s="39"/>
      <c r="J314" s="40">
        <v>4</v>
      </c>
    </row>
    <row r="315" spans="1:10" x14ac:dyDescent="0.3">
      <c r="A315" s="33" t="s">
        <v>401</v>
      </c>
      <c r="B315" s="35" t="s">
        <v>74</v>
      </c>
      <c r="C315" s="33" t="s">
        <v>269</v>
      </c>
      <c r="D315" s="33" t="s">
        <v>79</v>
      </c>
      <c r="E315" s="41">
        <v>37899</v>
      </c>
      <c r="F315" s="37">
        <f t="shared" ca="1" si="4"/>
        <v>13</v>
      </c>
      <c r="G315" s="38"/>
      <c r="H315" s="39">
        <v>64220</v>
      </c>
      <c r="I315" s="39"/>
      <c r="J315" s="40">
        <v>5</v>
      </c>
    </row>
    <row r="316" spans="1:10" x14ac:dyDescent="0.3">
      <c r="A316" s="33" t="s">
        <v>402</v>
      </c>
      <c r="B316" s="35" t="s">
        <v>62</v>
      </c>
      <c r="C316" s="33" t="s">
        <v>269</v>
      </c>
      <c r="D316" s="33" t="s">
        <v>79</v>
      </c>
      <c r="E316" s="41">
        <v>38289</v>
      </c>
      <c r="F316" s="37">
        <f t="shared" ca="1" si="4"/>
        <v>11</v>
      </c>
      <c r="G316" s="38"/>
      <c r="H316" s="39">
        <v>71830</v>
      </c>
      <c r="I316" s="39"/>
      <c r="J316" s="40">
        <v>3</v>
      </c>
    </row>
    <row r="317" spans="1:10" x14ac:dyDescent="0.3">
      <c r="A317" s="33" t="s">
        <v>403</v>
      </c>
      <c r="B317" s="35" t="s">
        <v>74</v>
      </c>
      <c r="C317" s="33" t="s">
        <v>269</v>
      </c>
      <c r="D317" s="33" t="s">
        <v>72</v>
      </c>
      <c r="E317" s="41">
        <v>39747</v>
      </c>
      <c r="F317" s="37">
        <f t="shared" ca="1" si="4"/>
        <v>8</v>
      </c>
      <c r="G317" s="38"/>
      <c r="H317" s="39">
        <v>10572</v>
      </c>
      <c r="I317" s="39"/>
      <c r="J317" s="40">
        <v>4</v>
      </c>
    </row>
    <row r="318" spans="1:10" x14ac:dyDescent="0.3">
      <c r="A318" s="33" t="s">
        <v>404</v>
      </c>
      <c r="B318" s="35" t="s">
        <v>82</v>
      </c>
      <c r="C318" s="33" t="s">
        <v>269</v>
      </c>
      <c r="D318" s="33" t="s">
        <v>79</v>
      </c>
      <c r="E318" s="41">
        <v>40470</v>
      </c>
      <c r="F318" s="37">
        <f t="shared" ca="1" si="4"/>
        <v>6</v>
      </c>
      <c r="G318" s="38"/>
      <c r="H318" s="39">
        <v>37840</v>
      </c>
      <c r="I318" s="39"/>
      <c r="J318" s="40">
        <v>1</v>
      </c>
    </row>
    <row r="319" spans="1:10" x14ac:dyDescent="0.3">
      <c r="A319" s="33" t="s">
        <v>405</v>
      </c>
      <c r="B319" s="35" t="s">
        <v>62</v>
      </c>
      <c r="C319" s="33" t="s">
        <v>269</v>
      </c>
      <c r="D319" s="33" t="s">
        <v>64</v>
      </c>
      <c r="E319" s="41">
        <v>39403</v>
      </c>
      <c r="F319" s="37">
        <f t="shared" ca="1" si="4"/>
        <v>8</v>
      </c>
      <c r="G319" s="38" t="s">
        <v>68</v>
      </c>
      <c r="H319" s="39">
        <v>38940</v>
      </c>
      <c r="I319" s="39"/>
      <c r="J319" s="40">
        <v>2</v>
      </c>
    </row>
    <row r="320" spans="1:10" x14ac:dyDescent="0.3">
      <c r="A320" s="33" t="s">
        <v>406</v>
      </c>
      <c r="B320" s="35" t="s">
        <v>77</v>
      </c>
      <c r="C320" s="33" t="s">
        <v>269</v>
      </c>
      <c r="D320" s="33" t="s">
        <v>64</v>
      </c>
      <c r="E320" s="41">
        <v>39407</v>
      </c>
      <c r="F320" s="37">
        <f t="shared" ca="1" si="4"/>
        <v>8</v>
      </c>
      <c r="G320" s="38" t="s">
        <v>96</v>
      </c>
      <c r="H320" s="39">
        <v>73072</v>
      </c>
      <c r="I320" s="39"/>
      <c r="J320" s="40">
        <v>5</v>
      </c>
    </row>
    <row r="321" spans="1:10" x14ac:dyDescent="0.3">
      <c r="A321" s="33" t="s">
        <v>407</v>
      </c>
      <c r="B321" s="35" t="s">
        <v>82</v>
      </c>
      <c r="C321" s="33" t="s">
        <v>269</v>
      </c>
      <c r="D321" s="33" t="s">
        <v>79</v>
      </c>
      <c r="E321" s="41">
        <v>40492</v>
      </c>
      <c r="F321" s="37">
        <f t="shared" ca="1" si="4"/>
        <v>5</v>
      </c>
      <c r="G321" s="38"/>
      <c r="H321" s="39">
        <v>66010</v>
      </c>
      <c r="I321" s="39"/>
      <c r="J321" s="40">
        <v>2</v>
      </c>
    </row>
    <row r="322" spans="1:10" x14ac:dyDescent="0.3">
      <c r="A322" s="33" t="s">
        <v>408</v>
      </c>
      <c r="B322" s="35" t="s">
        <v>82</v>
      </c>
      <c r="C322" s="33" t="s">
        <v>269</v>
      </c>
      <c r="D322" s="33" t="s">
        <v>64</v>
      </c>
      <c r="E322" s="41">
        <v>36101</v>
      </c>
      <c r="F322" s="37">
        <f t="shared" ref="F322:F385" ca="1" si="5">DATEDIF(E322,TODAY(),"Y")</f>
        <v>17</v>
      </c>
      <c r="G322" s="38" t="s">
        <v>65</v>
      </c>
      <c r="H322" s="39">
        <v>88240</v>
      </c>
      <c r="I322" s="39"/>
      <c r="J322" s="40">
        <v>5</v>
      </c>
    </row>
    <row r="323" spans="1:10" x14ac:dyDescent="0.3">
      <c r="A323" s="33" t="s">
        <v>409</v>
      </c>
      <c r="B323" s="35" t="s">
        <v>62</v>
      </c>
      <c r="C323" s="33" t="s">
        <v>269</v>
      </c>
      <c r="D323" s="33" t="s">
        <v>64</v>
      </c>
      <c r="E323" s="41">
        <v>36122</v>
      </c>
      <c r="F323" s="37">
        <f t="shared" ca="1" si="5"/>
        <v>17</v>
      </c>
      <c r="G323" s="38" t="s">
        <v>68</v>
      </c>
      <c r="H323" s="39">
        <v>22660</v>
      </c>
      <c r="I323" s="39"/>
      <c r="J323" s="40">
        <v>2</v>
      </c>
    </row>
    <row r="324" spans="1:10" x14ac:dyDescent="0.3">
      <c r="A324" s="33" t="s">
        <v>410</v>
      </c>
      <c r="B324" s="35" t="s">
        <v>74</v>
      </c>
      <c r="C324" s="33" t="s">
        <v>269</v>
      </c>
      <c r="D324" s="33" t="s">
        <v>64</v>
      </c>
      <c r="E324" s="41">
        <v>37936</v>
      </c>
      <c r="F324" s="37">
        <f t="shared" ca="1" si="5"/>
        <v>12</v>
      </c>
      <c r="G324" s="38" t="s">
        <v>96</v>
      </c>
      <c r="H324" s="39">
        <v>30920</v>
      </c>
      <c r="I324" s="39"/>
      <c r="J324" s="40">
        <v>5</v>
      </c>
    </row>
    <row r="325" spans="1:10" x14ac:dyDescent="0.3">
      <c r="A325" s="33" t="s">
        <v>411</v>
      </c>
      <c r="B325" s="35" t="s">
        <v>82</v>
      </c>
      <c r="C325" s="33" t="s">
        <v>269</v>
      </c>
      <c r="D325" s="33" t="s">
        <v>64</v>
      </c>
      <c r="E325" s="41">
        <v>37943</v>
      </c>
      <c r="F325" s="37">
        <f t="shared" ca="1" si="5"/>
        <v>12</v>
      </c>
      <c r="G325" s="38" t="s">
        <v>65</v>
      </c>
      <c r="H325" s="39">
        <v>75176</v>
      </c>
      <c r="I325" s="39"/>
      <c r="J325" s="40">
        <v>3</v>
      </c>
    </row>
    <row r="326" spans="1:10" x14ac:dyDescent="0.3">
      <c r="A326" s="33" t="s">
        <v>412</v>
      </c>
      <c r="B326" s="35" t="s">
        <v>77</v>
      </c>
      <c r="C326" s="33" t="s">
        <v>269</v>
      </c>
      <c r="D326" s="33" t="s">
        <v>79</v>
      </c>
      <c r="E326" s="41">
        <v>38321</v>
      </c>
      <c r="F326" s="37">
        <f t="shared" ca="1" si="5"/>
        <v>11</v>
      </c>
      <c r="G326" s="38"/>
      <c r="H326" s="39">
        <v>37980</v>
      </c>
      <c r="I326" s="39"/>
      <c r="J326" s="40">
        <v>4</v>
      </c>
    </row>
    <row r="327" spans="1:10" x14ac:dyDescent="0.3">
      <c r="A327" s="33" t="s">
        <v>413</v>
      </c>
      <c r="B327" s="35" t="s">
        <v>74</v>
      </c>
      <c r="C327" s="33" t="s">
        <v>269</v>
      </c>
      <c r="D327" s="33" t="s">
        <v>64</v>
      </c>
      <c r="E327" s="41">
        <v>38321</v>
      </c>
      <c r="F327" s="37">
        <f t="shared" ca="1" si="5"/>
        <v>11</v>
      </c>
      <c r="G327" s="38" t="s">
        <v>68</v>
      </c>
      <c r="H327" s="39">
        <v>70760</v>
      </c>
      <c r="I327" s="39"/>
      <c r="J327" s="40">
        <v>1</v>
      </c>
    </row>
    <row r="328" spans="1:10" x14ac:dyDescent="0.3">
      <c r="A328" s="33" t="s">
        <v>414</v>
      </c>
      <c r="B328" s="35" t="s">
        <v>77</v>
      </c>
      <c r="C328" s="33" t="s">
        <v>269</v>
      </c>
      <c r="D328" s="33" t="s">
        <v>64</v>
      </c>
      <c r="E328" s="41">
        <v>39760</v>
      </c>
      <c r="F328" s="37">
        <f t="shared" ca="1" si="5"/>
        <v>7</v>
      </c>
      <c r="G328" s="38" t="s">
        <v>65</v>
      </c>
      <c r="H328" s="39">
        <v>61060</v>
      </c>
      <c r="I328" s="39"/>
      <c r="J328" s="40">
        <v>5</v>
      </c>
    </row>
    <row r="329" spans="1:10" x14ac:dyDescent="0.3">
      <c r="A329" s="33" t="s">
        <v>415</v>
      </c>
      <c r="B329" s="35" t="s">
        <v>82</v>
      </c>
      <c r="C329" s="33" t="s">
        <v>269</v>
      </c>
      <c r="D329" s="33" t="s">
        <v>64</v>
      </c>
      <c r="E329" s="41">
        <v>39390</v>
      </c>
      <c r="F329" s="37">
        <f t="shared" ca="1" si="5"/>
        <v>8</v>
      </c>
      <c r="G329" s="38" t="s">
        <v>75</v>
      </c>
      <c r="H329" s="39">
        <v>71490</v>
      </c>
      <c r="I329" s="39"/>
      <c r="J329" s="40">
        <v>5</v>
      </c>
    </row>
    <row r="330" spans="1:10" x14ac:dyDescent="0.3">
      <c r="A330" s="33" t="s">
        <v>416</v>
      </c>
      <c r="B330" s="35" t="s">
        <v>74</v>
      </c>
      <c r="C330" s="33" t="s">
        <v>269</v>
      </c>
      <c r="D330" s="33" t="s">
        <v>79</v>
      </c>
      <c r="E330" s="41">
        <v>39785</v>
      </c>
      <c r="F330" s="37">
        <f t="shared" ca="1" si="5"/>
        <v>7</v>
      </c>
      <c r="G330" s="38"/>
      <c r="H330" s="39">
        <v>80690</v>
      </c>
      <c r="I330" s="39"/>
      <c r="J330" s="40">
        <v>3</v>
      </c>
    </row>
    <row r="331" spans="1:10" x14ac:dyDescent="0.3">
      <c r="A331" s="33" t="s">
        <v>417</v>
      </c>
      <c r="B331" s="35" t="s">
        <v>82</v>
      </c>
      <c r="C331" s="33" t="s">
        <v>269</v>
      </c>
      <c r="D331" s="33" t="s">
        <v>67</v>
      </c>
      <c r="E331" s="41">
        <v>36503</v>
      </c>
      <c r="F331" s="37">
        <f t="shared" ca="1" si="5"/>
        <v>16</v>
      </c>
      <c r="G331" s="38" t="s">
        <v>75</v>
      </c>
      <c r="H331" s="39">
        <v>41615</v>
      </c>
      <c r="I331" s="39"/>
      <c r="J331" s="40">
        <v>1</v>
      </c>
    </row>
    <row r="332" spans="1:10" x14ac:dyDescent="0.3">
      <c r="A332" s="33" t="s">
        <v>418</v>
      </c>
      <c r="B332" s="35" t="s">
        <v>92</v>
      </c>
      <c r="C332" s="33" t="s">
        <v>269</v>
      </c>
      <c r="D332" s="33" t="s">
        <v>64</v>
      </c>
      <c r="E332" s="41">
        <v>37229</v>
      </c>
      <c r="F332" s="37">
        <f t="shared" ca="1" si="5"/>
        <v>14</v>
      </c>
      <c r="G332" s="38" t="s">
        <v>96</v>
      </c>
      <c r="H332" s="39">
        <v>25310</v>
      </c>
      <c r="I332" s="39"/>
      <c r="J332" s="40">
        <v>4</v>
      </c>
    </row>
    <row r="333" spans="1:10" x14ac:dyDescent="0.3">
      <c r="A333" s="33" t="s">
        <v>419</v>
      </c>
      <c r="B333" s="35" t="s">
        <v>62</v>
      </c>
      <c r="C333" s="33" t="s">
        <v>269</v>
      </c>
      <c r="D333" s="33" t="s">
        <v>67</v>
      </c>
      <c r="E333" s="41">
        <v>37620</v>
      </c>
      <c r="F333" s="37">
        <f t="shared" ca="1" si="5"/>
        <v>13</v>
      </c>
      <c r="G333" s="38" t="s">
        <v>65</v>
      </c>
      <c r="H333" s="39">
        <v>24460</v>
      </c>
      <c r="I333" s="39"/>
      <c r="J333" s="40">
        <v>1</v>
      </c>
    </row>
    <row r="334" spans="1:10" x14ac:dyDescent="0.3">
      <c r="A334" s="33" t="s">
        <v>420</v>
      </c>
      <c r="B334" s="35" t="s">
        <v>74</v>
      </c>
      <c r="C334" s="33" t="s">
        <v>269</v>
      </c>
      <c r="D334" s="33" t="s">
        <v>64</v>
      </c>
      <c r="E334" s="41">
        <v>40175</v>
      </c>
      <c r="F334" s="37">
        <f t="shared" ca="1" si="5"/>
        <v>6</v>
      </c>
      <c r="G334" s="38" t="s">
        <v>75</v>
      </c>
      <c r="H334" s="39">
        <v>34690</v>
      </c>
      <c r="I334" s="39"/>
      <c r="J334" s="40">
        <v>2</v>
      </c>
    </row>
    <row r="335" spans="1:10" x14ac:dyDescent="0.3">
      <c r="A335" s="33" t="s">
        <v>421</v>
      </c>
      <c r="B335" s="35" t="s">
        <v>74</v>
      </c>
      <c r="C335" s="33" t="s">
        <v>422</v>
      </c>
      <c r="D335" s="33" t="s">
        <v>79</v>
      </c>
      <c r="E335" s="42">
        <v>40292</v>
      </c>
      <c r="F335" s="37">
        <f t="shared" ca="1" si="5"/>
        <v>6</v>
      </c>
      <c r="G335" s="38"/>
      <c r="H335" s="39">
        <v>61890</v>
      </c>
      <c r="I335" s="39"/>
      <c r="J335" s="40">
        <v>2</v>
      </c>
    </row>
    <row r="336" spans="1:10" x14ac:dyDescent="0.3">
      <c r="A336" s="33" t="s">
        <v>423</v>
      </c>
      <c r="B336" s="35" t="s">
        <v>71</v>
      </c>
      <c r="C336" s="33" t="s">
        <v>422</v>
      </c>
      <c r="D336" s="33" t="s">
        <v>64</v>
      </c>
      <c r="E336" s="41">
        <v>37407</v>
      </c>
      <c r="F336" s="37">
        <f t="shared" ca="1" si="5"/>
        <v>14</v>
      </c>
      <c r="G336" s="38" t="s">
        <v>65</v>
      </c>
      <c r="H336" s="39">
        <v>59140</v>
      </c>
      <c r="I336" s="39"/>
      <c r="J336" s="40">
        <v>5</v>
      </c>
    </row>
    <row r="337" spans="1:10" x14ac:dyDescent="0.3">
      <c r="A337" s="33" t="s">
        <v>424</v>
      </c>
      <c r="B337" s="35" t="s">
        <v>74</v>
      </c>
      <c r="C337" s="33" t="s">
        <v>422</v>
      </c>
      <c r="D337" s="33" t="s">
        <v>64</v>
      </c>
      <c r="E337" s="42">
        <v>40313</v>
      </c>
      <c r="F337" s="37">
        <f t="shared" ca="1" si="5"/>
        <v>6</v>
      </c>
      <c r="G337" s="38" t="s">
        <v>96</v>
      </c>
      <c r="H337" s="39">
        <v>27250</v>
      </c>
      <c r="I337" s="39"/>
      <c r="J337" s="40">
        <v>5</v>
      </c>
    </row>
    <row r="338" spans="1:10" x14ac:dyDescent="0.3">
      <c r="A338" s="33" t="s">
        <v>425</v>
      </c>
      <c r="B338" s="35" t="s">
        <v>92</v>
      </c>
      <c r="C338" s="33" t="s">
        <v>422</v>
      </c>
      <c r="D338" s="33" t="s">
        <v>64</v>
      </c>
      <c r="E338" s="41">
        <v>41137</v>
      </c>
      <c r="F338" s="37">
        <f t="shared" ca="1" si="5"/>
        <v>4</v>
      </c>
      <c r="G338" s="38" t="s">
        <v>65</v>
      </c>
      <c r="H338" s="39">
        <v>39160</v>
      </c>
      <c r="I338" s="39"/>
      <c r="J338" s="40">
        <v>3</v>
      </c>
    </row>
    <row r="339" spans="1:10" x14ac:dyDescent="0.3">
      <c r="A339" s="33" t="s">
        <v>426</v>
      </c>
      <c r="B339" s="35" t="s">
        <v>62</v>
      </c>
      <c r="C339" s="33" t="s">
        <v>422</v>
      </c>
      <c r="D339" s="33" t="s">
        <v>79</v>
      </c>
      <c r="E339" s="41">
        <v>36765</v>
      </c>
      <c r="F339" s="37">
        <f t="shared" ca="1" si="5"/>
        <v>16</v>
      </c>
      <c r="G339" s="38"/>
      <c r="H339" s="39">
        <v>74500</v>
      </c>
      <c r="I339" s="39"/>
      <c r="J339" s="40">
        <v>4</v>
      </c>
    </row>
    <row r="340" spans="1:10" x14ac:dyDescent="0.3">
      <c r="A340" s="33" t="s">
        <v>427</v>
      </c>
      <c r="B340" s="35" t="s">
        <v>77</v>
      </c>
      <c r="C340" s="33" t="s">
        <v>422</v>
      </c>
      <c r="D340" s="33" t="s">
        <v>64</v>
      </c>
      <c r="E340" s="41">
        <v>37936</v>
      </c>
      <c r="F340" s="37">
        <f t="shared" ca="1" si="5"/>
        <v>12</v>
      </c>
      <c r="G340" s="38" t="s">
        <v>96</v>
      </c>
      <c r="H340" s="39">
        <v>53870</v>
      </c>
      <c r="I340" s="39"/>
      <c r="J340" s="40">
        <v>2</v>
      </c>
    </row>
    <row r="341" spans="1:10" x14ac:dyDescent="0.3">
      <c r="A341" s="33" t="s">
        <v>428</v>
      </c>
      <c r="B341" s="35" t="s">
        <v>62</v>
      </c>
      <c r="C341" s="33" t="s">
        <v>422</v>
      </c>
      <c r="D341" s="33" t="s">
        <v>64</v>
      </c>
      <c r="E341" s="41">
        <v>39038</v>
      </c>
      <c r="F341" s="37">
        <f t="shared" ca="1" si="5"/>
        <v>9</v>
      </c>
      <c r="G341" s="38" t="s">
        <v>86</v>
      </c>
      <c r="H341" s="39">
        <v>71400</v>
      </c>
      <c r="I341" s="39"/>
      <c r="J341" s="40">
        <v>4</v>
      </c>
    </row>
    <row r="342" spans="1:10" x14ac:dyDescent="0.3">
      <c r="A342" s="33" t="s">
        <v>429</v>
      </c>
      <c r="B342" s="35" t="s">
        <v>92</v>
      </c>
      <c r="C342" s="33" t="s">
        <v>430</v>
      </c>
      <c r="D342" s="33" t="s">
        <v>64</v>
      </c>
      <c r="E342" s="41">
        <v>40552</v>
      </c>
      <c r="F342" s="37">
        <f t="shared" ca="1" si="5"/>
        <v>5</v>
      </c>
      <c r="G342" s="38" t="s">
        <v>65</v>
      </c>
      <c r="H342" s="39">
        <v>62740</v>
      </c>
      <c r="I342" s="39"/>
      <c r="J342" s="40">
        <v>4</v>
      </c>
    </row>
    <row r="343" spans="1:10" x14ac:dyDescent="0.3">
      <c r="A343" s="33" t="s">
        <v>431</v>
      </c>
      <c r="B343" s="35" t="s">
        <v>77</v>
      </c>
      <c r="C343" s="33" t="s">
        <v>430</v>
      </c>
      <c r="D343" s="33" t="s">
        <v>64</v>
      </c>
      <c r="E343" s="41">
        <v>40911</v>
      </c>
      <c r="F343" s="37">
        <f t="shared" ca="1" si="5"/>
        <v>4</v>
      </c>
      <c r="G343" s="38" t="s">
        <v>68</v>
      </c>
      <c r="H343" s="39">
        <v>87120</v>
      </c>
      <c r="I343" s="39"/>
      <c r="J343" s="40">
        <v>3</v>
      </c>
    </row>
    <row r="344" spans="1:10" x14ac:dyDescent="0.3">
      <c r="A344" s="33" t="s">
        <v>432</v>
      </c>
      <c r="B344" s="35" t="s">
        <v>77</v>
      </c>
      <c r="C344" s="33" t="s">
        <v>430</v>
      </c>
      <c r="D344" s="33" t="s">
        <v>67</v>
      </c>
      <c r="E344" s="41">
        <v>39457</v>
      </c>
      <c r="F344" s="37">
        <f t="shared" ca="1" si="5"/>
        <v>8</v>
      </c>
      <c r="G344" s="38" t="s">
        <v>65</v>
      </c>
      <c r="H344" s="39">
        <v>31255</v>
      </c>
      <c r="I344" s="39"/>
      <c r="J344" s="40">
        <v>5</v>
      </c>
    </row>
    <row r="345" spans="1:10" x14ac:dyDescent="0.3">
      <c r="A345" s="33" t="s">
        <v>433</v>
      </c>
      <c r="B345" s="35" t="s">
        <v>62</v>
      </c>
      <c r="C345" s="33" t="s">
        <v>430</v>
      </c>
      <c r="D345" s="33" t="s">
        <v>67</v>
      </c>
      <c r="E345" s="41">
        <v>39098</v>
      </c>
      <c r="F345" s="37">
        <f t="shared" ca="1" si="5"/>
        <v>9</v>
      </c>
      <c r="G345" s="38" t="s">
        <v>96</v>
      </c>
      <c r="H345" s="39">
        <v>47705</v>
      </c>
      <c r="I345" s="39"/>
      <c r="J345" s="40">
        <v>5</v>
      </c>
    </row>
    <row r="346" spans="1:10" x14ac:dyDescent="0.3">
      <c r="A346" s="33" t="s">
        <v>434</v>
      </c>
      <c r="B346" s="35" t="s">
        <v>82</v>
      </c>
      <c r="C346" s="33" t="s">
        <v>430</v>
      </c>
      <c r="D346" s="33" t="s">
        <v>64</v>
      </c>
      <c r="E346" s="41">
        <v>40209</v>
      </c>
      <c r="F346" s="37">
        <f t="shared" ca="1" si="5"/>
        <v>6</v>
      </c>
      <c r="G346" s="38" t="s">
        <v>96</v>
      </c>
      <c r="H346" s="39">
        <v>45260</v>
      </c>
      <c r="I346" s="39"/>
      <c r="J346" s="40">
        <v>4</v>
      </c>
    </row>
    <row r="347" spans="1:10" x14ac:dyDescent="0.3">
      <c r="A347" s="33" t="s">
        <v>435</v>
      </c>
      <c r="B347" s="35" t="s">
        <v>62</v>
      </c>
      <c r="C347" s="33" t="s">
        <v>430</v>
      </c>
      <c r="D347" s="33" t="s">
        <v>79</v>
      </c>
      <c r="E347" s="41">
        <v>36192</v>
      </c>
      <c r="F347" s="37">
        <f t="shared" ca="1" si="5"/>
        <v>17</v>
      </c>
      <c r="G347" s="38"/>
      <c r="H347" s="39">
        <v>47620</v>
      </c>
      <c r="I347" s="39"/>
      <c r="J347" s="40">
        <v>5</v>
      </c>
    </row>
    <row r="348" spans="1:10" x14ac:dyDescent="0.3">
      <c r="A348" s="33" t="s">
        <v>436</v>
      </c>
      <c r="B348" s="35" t="s">
        <v>71</v>
      </c>
      <c r="C348" s="33" t="s">
        <v>430</v>
      </c>
      <c r="D348" s="33" t="s">
        <v>79</v>
      </c>
      <c r="E348" s="41">
        <v>36199</v>
      </c>
      <c r="F348" s="37">
        <f t="shared" ca="1" si="5"/>
        <v>17</v>
      </c>
      <c r="G348" s="38"/>
      <c r="H348" s="39">
        <v>31270</v>
      </c>
      <c r="I348" s="39"/>
      <c r="J348" s="40">
        <v>5</v>
      </c>
    </row>
    <row r="349" spans="1:10" x14ac:dyDescent="0.3">
      <c r="A349" s="33" t="s">
        <v>437</v>
      </c>
      <c r="B349" s="35" t="s">
        <v>62</v>
      </c>
      <c r="C349" s="33" t="s">
        <v>430</v>
      </c>
      <c r="D349" s="33" t="s">
        <v>64</v>
      </c>
      <c r="E349" s="41">
        <v>36940</v>
      </c>
      <c r="F349" s="37">
        <f t="shared" ca="1" si="5"/>
        <v>15</v>
      </c>
      <c r="G349" s="38" t="s">
        <v>65</v>
      </c>
      <c r="H349" s="39">
        <v>48990</v>
      </c>
      <c r="I349" s="39"/>
      <c r="J349" s="40">
        <v>5</v>
      </c>
    </row>
    <row r="350" spans="1:10" x14ac:dyDescent="0.3">
      <c r="A350" s="33" t="s">
        <v>438</v>
      </c>
      <c r="B350" s="35" t="s">
        <v>62</v>
      </c>
      <c r="C350" s="33" t="s">
        <v>430</v>
      </c>
      <c r="D350" s="33" t="s">
        <v>67</v>
      </c>
      <c r="E350" s="41">
        <v>39871</v>
      </c>
      <c r="F350" s="37">
        <f t="shared" ca="1" si="5"/>
        <v>7</v>
      </c>
      <c r="G350" s="38" t="s">
        <v>75</v>
      </c>
      <c r="H350" s="39">
        <v>38575</v>
      </c>
      <c r="I350" s="39"/>
      <c r="J350" s="40">
        <v>2</v>
      </c>
    </row>
    <row r="351" spans="1:10" x14ac:dyDescent="0.3">
      <c r="A351" s="33" t="s">
        <v>439</v>
      </c>
      <c r="B351" s="35" t="s">
        <v>77</v>
      </c>
      <c r="C351" s="33" t="s">
        <v>430</v>
      </c>
      <c r="D351" s="33" t="s">
        <v>72</v>
      </c>
      <c r="E351" s="41">
        <v>40610</v>
      </c>
      <c r="F351" s="37">
        <f t="shared" ca="1" si="5"/>
        <v>5</v>
      </c>
      <c r="G351" s="38"/>
      <c r="H351" s="39">
        <v>36844</v>
      </c>
      <c r="I351" s="39"/>
      <c r="J351" s="40">
        <v>4</v>
      </c>
    </row>
    <row r="352" spans="1:10" x14ac:dyDescent="0.3">
      <c r="A352" s="33" t="s">
        <v>440</v>
      </c>
      <c r="B352" s="35" t="s">
        <v>82</v>
      </c>
      <c r="C352" s="33" t="s">
        <v>430</v>
      </c>
      <c r="D352" s="33" t="s">
        <v>67</v>
      </c>
      <c r="E352" s="41">
        <v>40624</v>
      </c>
      <c r="F352" s="37">
        <f t="shared" ca="1" si="5"/>
        <v>5</v>
      </c>
      <c r="G352" s="38" t="s">
        <v>75</v>
      </c>
      <c r="H352" s="39">
        <v>13090</v>
      </c>
      <c r="I352" s="39"/>
      <c r="J352" s="40">
        <v>4</v>
      </c>
    </row>
    <row r="353" spans="1:10" x14ac:dyDescent="0.3">
      <c r="A353" s="33" t="s">
        <v>441</v>
      </c>
      <c r="B353" s="35" t="s">
        <v>77</v>
      </c>
      <c r="C353" s="33" t="s">
        <v>430</v>
      </c>
      <c r="D353" s="33" t="s">
        <v>64</v>
      </c>
      <c r="E353" s="41">
        <v>39147</v>
      </c>
      <c r="F353" s="37">
        <f t="shared" ca="1" si="5"/>
        <v>9</v>
      </c>
      <c r="G353" s="38" t="s">
        <v>75</v>
      </c>
      <c r="H353" s="39">
        <v>45180</v>
      </c>
      <c r="I353" s="39"/>
      <c r="J353" s="40">
        <v>5</v>
      </c>
    </row>
    <row r="354" spans="1:10" x14ac:dyDescent="0.3">
      <c r="A354" s="33" t="s">
        <v>442</v>
      </c>
      <c r="B354" s="35" t="s">
        <v>74</v>
      </c>
      <c r="C354" s="33" t="s">
        <v>430</v>
      </c>
      <c r="D354" s="33" t="s">
        <v>79</v>
      </c>
      <c r="E354" s="41">
        <v>39167</v>
      </c>
      <c r="F354" s="37">
        <f t="shared" ca="1" si="5"/>
        <v>9</v>
      </c>
      <c r="G354" s="38"/>
      <c r="H354" s="39">
        <v>29000</v>
      </c>
      <c r="I354" s="39"/>
      <c r="J354" s="40">
        <v>5</v>
      </c>
    </row>
    <row r="355" spans="1:10" x14ac:dyDescent="0.3">
      <c r="A355" s="33" t="s">
        <v>443</v>
      </c>
      <c r="B355" s="35" t="s">
        <v>74</v>
      </c>
      <c r="C355" s="33" t="s">
        <v>430</v>
      </c>
      <c r="D355" s="33" t="s">
        <v>79</v>
      </c>
      <c r="E355" s="41">
        <v>38805</v>
      </c>
      <c r="F355" s="37">
        <f t="shared" ca="1" si="5"/>
        <v>10</v>
      </c>
      <c r="G355" s="38"/>
      <c r="H355" s="39">
        <v>53870</v>
      </c>
      <c r="I355" s="39"/>
      <c r="J355" s="40">
        <v>2</v>
      </c>
    </row>
    <row r="356" spans="1:10" x14ac:dyDescent="0.3">
      <c r="A356" s="33" t="s">
        <v>444</v>
      </c>
      <c r="B356" s="35" t="s">
        <v>62</v>
      </c>
      <c r="C356" s="33" t="s">
        <v>430</v>
      </c>
      <c r="D356" s="33" t="s">
        <v>64</v>
      </c>
      <c r="E356" s="41">
        <v>35856</v>
      </c>
      <c r="F356" s="37">
        <f t="shared" ca="1" si="5"/>
        <v>18</v>
      </c>
      <c r="G356" s="38" t="s">
        <v>86</v>
      </c>
      <c r="H356" s="39">
        <v>86830</v>
      </c>
      <c r="I356" s="39"/>
      <c r="J356" s="40">
        <v>3</v>
      </c>
    </row>
    <row r="357" spans="1:10" x14ac:dyDescent="0.3">
      <c r="A357" s="33" t="s">
        <v>445</v>
      </c>
      <c r="B357" s="35" t="s">
        <v>82</v>
      </c>
      <c r="C357" s="33" t="s">
        <v>430</v>
      </c>
      <c r="D357" s="33" t="s">
        <v>64</v>
      </c>
      <c r="E357" s="41">
        <v>35857</v>
      </c>
      <c r="F357" s="37">
        <f t="shared" ca="1" si="5"/>
        <v>18</v>
      </c>
      <c r="G357" s="38" t="s">
        <v>96</v>
      </c>
      <c r="H357" s="39">
        <v>82110</v>
      </c>
      <c r="I357" s="39"/>
      <c r="J357" s="40">
        <v>3</v>
      </c>
    </row>
    <row r="358" spans="1:10" x14ac:dyDescent="0.3">
      <c r="A358" s="33" t="s">
        <v>446</v>
      </c>
      <c r="B358" s="35" t="s">
        <v>62</v>
      </c>
      <c r="C358" s="33" t="s">
        <v>430</v>
      </c>
      <c r="D358" s="33" t="s">
        <v>64</v>
      </c>
      <c r="E358" s="41">
        <v>39157</v>
      </c>
      <c r="F358" s="37">
        <f t="shared" ca="1" si="5"/>
        <v>9</v>
      </c>
      <c r="G358" s="38" t="s">
        <v>96</v>
      </c>
      <c r="H358" s="39">
        <v>47610</v>
      </c>
      <c r="I358" s="39"/>
      <c r="J358" s="40">
        <v>4</v>
      </c>
    </row>
    <row r="359" spans="1:10" x14ac:dyDescent="0.3">
      <c r="A359" s="33" t="s">
        <v>447</v>
      </c>
      <c r="B359" s="35" t="s">
        <v>77</v>
      </c>
      <c r="C359" s="33" t="s">
        <v>430</v>
      </c>
      <c r="D359" s="33" t="s">
        <v>64</v>
      </c>
      <c r="E359" s="41">
        <v>41000</v>
      </c>
      <c r="F359" s="37">
        <f t="shared" ca="1" si="5"/>
        <v>4</v>
      </c>
      <c r="G359" s="38" t="s">
        <v>68</v>
      </c>
      <c r="H359" s="39">
        <v>60560</v>
      </c>
      <c r="I359" s="39"/>
      <c r="J359" s="40">
        <v>4</v>
      </c>
    </row>
    <row r="360" spans="1:10" x14ac:dyDescent="0.3">
      <c r="A360" s="33" t="s">
        <v>448</v>
      </c>
      <c r="B360" s="35" t="s">
        <v>62</v>
      </c>
      <c r="C360" s="33" t="s">
        <v>430</v>
      </c>
      <c r="D360" s="33" t="s">
        <v>64</v>
      </c>
      <c r="E360" s="41">
        <v>41007</v>
      </c>
      <c r="F360" s="37">
        <f t="shared" ca="1" si="5"/>
        <v>4</v>
      </c>
      <c r="G360" s="38" t="s">
        <v>65</v>
      </c>
      <c r="H360" s="39">
        <v>37020</v>
      </c>
      <c r="I360" s="39"/>
      <c r="J360" s="40">
        <v>2</v>
      </c>
    </row>
    <row r="361" spans="1:10" x14ac:dyDescent="0.3">
      <c r="A361" s="33" t="s">
        <v>449</v>
      </c>
      <c r="B361" s="35" t="s">
        <v>77</v>
      </c>
      <c r="C361" s="33" t="s">
        <v>430</v>
      </c>
      <c r="D361" s="33" t="s">
        <v>64</v>
      </c>
      <c r="E361" s="41">
        <v>39180</v>
      </c>
      <c r="F361" s="37">
        <f t="shared" ca="1" si="5"/>
        <v>9</v>
      </c>
      <c r="G361" s="38" t="s">
        <v>75</v>
      </c>
      <c r="H361" s="39">
        <v>86540</v>
      </c>
      <c r="I361" s="39"/>
      <c r="J361" s="40">
        <v>4</v>
      </c>
    </row>
    <row r="362" spans="1:10" x14ac:dyDescent="0.3">
      <c r="A362" s="33" t="s">
        <v>450</v>
      </c>
      <c r="B362" s="35" t="s">
        <v>77</v>
      </c>
      <c r="C362" s="33" t="s">
        <v>430</v>
      </c>
      <c r="D362" s="33" t="s">
        <v>64</v>
      </c>
      <c r="E362" s="41">
        <v>38834</v>
      </c>
      <c r="F362" s="37">
        <f t="shared" ca="1" si="5"/>
        <v>10</v>
      </c>
      <c r="G362" s="38" t="s">
        <v>65</v>
      </c>
      <c r="H362" s="39">
        <v>81640</v>
      </c>
      <c r="I362" s="39"/>
      <c r="J362" s="40">
        <v>4</v>
      </c>
    </row>
    <row r="363" spans="1:10" x14ac:dyDescent="0.3">
      <c r="A363" s="33" t="s">
        <v>451</v>
      </c>
      <c r="B363" s="35" t="s">
        <v>74</v>
      </c>
      <c r="C363" s="33" t="s">
        <v>430</v>
      </c>
      <c r="D363" s="33" t="s">
        <v>64</v>
      </c>
      <c r="E363" s="41">
        <v>36297</v>
      </c>
      <c r="F363" s="37">
        <f t="shared" ca="1" si="5"/>
        <v>17</v>
      </c>
      <c r="G363" s="38" t="s">
        <v>65</v>
      </c>
      <c r="H363" s="39">
        <v>46030</v>
      </c>
      <c r="I363" s="39"/>
      <c r="J363" s="40">
        <v>2</v>
      </c>
    </row>
    <row r="364" spans="1:10" x14ac:dyDescent="0.3">
      <c r="A364" s="33" t="s">
        <v>452</v>
      </c>
      <c r="B364" s="35" t="s">
        <v>62</v>
      </c>
      <c r="C364" s="33" t="s">
        <v>430</v>
      </c>
      <c r="D364" s="33" t="s">
        <v>64</v>
      </c>
      <c r="E364" s="41">
        <v>36662</v>
      </c>
      <c r="F364" s="37">
        <f t="shared" ca="1" si="5"/>
        <v>16</v>
      </c>
      <c r="G364" s="38" t="s">
        <v>96</v>
      </c>
      <c r="H364" s="39">
        <v>52490</v>
      </c>
      <c r="I364" s="39"/>
      <c r="J364" s="40">
        <v>4</v>
      </c>
    </row>
    <row r="365" spans="1:10" x14ac:dyDescent="0.3">
      <c r="A365" s="33" t="s">
        <v>453</v>
      </c>
      <c r="B365" s="35" t="s">
        <v>71</v>
      </c>
      <c r="C365" s="33" t="s">
        <v>430</v>
      </c>
      <c r="D365" s="33" t="s">
        <v>79</v>
      </c>
      <c r="E365" s="41">
        <v>39592</v>
      </c>
      <c r="F365" s="37">
        <f t="shared" ca="1" si="5"/>
        <v>8</v>
      </c>
      <c r="G365" s="38"/>
      <c r="H365" s="39">
        <v>57520</v>
      </c>
      <c r="I365" s="39"/>
      <c r="J365" s="40">
        <v>3</v>
      </c>
    </row>
    <row r="366" spans="1:10" x14ac:dyDescent="0.3">
      <c r="A366" s="33" t="s">
        <v>454</v>
      </c>
      <c r="B366" s="35" t="s">
        <v>71</v>
      </c>
      <c r="C366" s="33" t="s">
        <v>430</v>
      </c>
      <c r="D366" s="33" t="s">
        <v>64</v>
      </c>
      <c r="E366" s="41">
        <v>40712</v>
      </c>
      <c r="F366" s="37">
        <f t="shared" ca="1" si="5"/>
        <v>5</v>
      </c>
      <c r="G366" s="38" t="s">
        <v>65</v>
      </c>
      <c r="H366" s="39">
        <v>22900</v>
      </c>
      <c r="I366" s="39"/>
      <c r="J366" s="40">
        <v>1</v>
      </c>
    </row>
    <row r="367" spans="1:10" x14ac:dyDescent="0.3">
      <c r="A367" s="33" t="s">
        <v>455</v>
      </c>
      <c r="B367" s="35" t="s">
        <v>71</v>
      </c>
      <c r="C367" s="33" t="s">
        <v>430</v>
      </c>
      <c r="D367" s="33" t="s">
        <v>64</v>
      </c>
      <c r="E367" s="41">
        <v>41070</v>
      </c>
      <c r="F367" s="37">
        <f t="shared" ca="1" si="5"/>
        <v>4</v>
      </c>
      <c r="G367" s="38" t="s">
        <v>68</v>
      </c>
      <c r="H367" s="39">
        <v>73930</v>
      </c>
      <c r="I367" s="39"/>
      <c r="J367" s="40">
        <v>1</v>
      </c>
    </row>
    <row r="368" spans="1:10" x14ac:dyDescent="0.3">
      <c r="A368" s="33" t="s">
        <v>456</v>
      </c>
      <c r="B368" s="35" t="s">
        <v>77</v>
      </c>
      <c r="C368" s="33" t="s">
        <v>430</v>
      </c>
      <c r="D368" s="33" t="s">
        <v>64</v>
      </c>
      <c r="E368" s="41">
        <v>39258</v>
      </c>
      <c r="F368" s="37">
        <f t="shared" ca="1" si="5"/>
        <v>9</v>
      </c>
      <c r="G368" s="38" t="s">
        <v>86</v>
      </c>
      <c r="H368" s="39">
        <v>66920</v>
      </c>
      <c r="I368" s="39"/>
      <c r="J368" s="40">
        <v>2</v>
      </c>
    </row>
    <row r="369" spans="1:10" x14ac:dyDescent="0.3">
      <c r="A369" s="33" t="s">
        <v>457</v>
      </c>
      <c r="B369" s="35" t="s">
        <v>62</v>
      </c>
      <c r="C369" s="33" t="s">
        <v>430</v>
      </c>
      <c r="D369" s="33" t="s">
        <v>64</v>
      </c>
      <c r="E369" s="41">
        <v>40333</v>
      </c>
      <c r="F369" s="37">
        <f t="shared" ca="1" si="5"/>
        <v>6</v>
      </c>
      <c r="G369" s="38" t="s">
        <v>75</v>
      </c>
      <c r="H369" s="39">
        <v>70480</v>
      </c>
      <c r="I369" s="39"/>
      <c r="J369" s="40">
        <v>4</v>
      </c>
    </row>
    <row r="370" spans="1:10" x14ac:dyDescent="0.3">
      <c r="A370" s="33" t="s">
        <v>458</v>
      </c>
      <c r="B370" s="35" t="s">
        <v>77</v>
      </c>
      <c r="C370" s="33" t="s">
        <v>430</v>
      </c>
      <c r="D370" s="33" t="s">
        <v>79</v>
      </c>
      <c r="E370" s="41">
        <v>36703</v>
      </c>
      <c r="F370" s="37">
        <f t="shared" ca="1" si="5"/>
        <v>16</v>
      </c>
      <c r="G370" s="38"/>
      <c r="H370" s="39">
        <v>50200</v>
      </c>
      <c r="I370" s="39"/>
      <c r="J370" s="40">
        <v>4</v>
      </c>
    </row>
    <row r="371" spans="1:10" x14ac:dyDescent="0.3">
      <c r="A371" s="33" t="s">
        <v>459</v>
      </c>
      <c r="B371" s="35" t="s">
        <v>82</v>
      </c>
      <c r="C371" s="33" t="s">
        <v>430</v>
      </c>
      <c r="D371" s="33" t="s">
        <v>67</v>
      </c>
      <c r="E371" s="41">
        <v>40351</v>
      </c>
      <c r="F371" s="37">
        <f t="shared" ca="1" si="5"/>
        <v>6</v>
      </c>
      <c r="G371" s="38" t="s">
        <v>96</v>
      </c>
      <c r="H371" s="39">
        <v>20040</v>
      </c>
      <c r="I371" s="39"/>
      <c r="J371" s="40">
        <v>3</v>
      </c>
    </row>
    <row r="372" spans="1:10" x14ac:dyDescent="0.3">
      <c r="A372" s="33" t="s">
        <v>460</v>
      </c>
      <c r="B372" s="35" t="s">
        <v>77</v>
      </c>
      <c r="C372" s="33" t="s">
        <v>430</v>
      </c>
      <c r="D372" s="33" t="s">
        <v>64</v>
      </c>
      <c r="E372" s="41">
        <v>39290</v>
      </c>
      <c r="F372" s="37">
        <f t="shared" ca="1" si="5"/>
        <v>9</v>
      </c>
      <c r="G372" s="38" t="s">
        <v>96</v>
      </c>
      <c r="H372" s="39">
        <v>65250</v>
      </c>
      <c r="I372" s="39"/>
      <c r="J372" s="40">
        <v>2</v>
      </c>
    </row>
    <row r="373" spans="1:10" x14ac:dyDescent="0.3">
      <c r="A373" s="33" t="s">
        <v>461</v>
      </c>
      <c r="B373" s="35" t="s">
        <v>62</v>
      </c>
      <c r="C373" s="33" t="s">
        <v>430</v>
      </c>
      <c r="D373" s="33" t="s">
        <v>64</v>
      </c>
      <c r="E373" s="41">
        <v>40367</v>
      </c>
      <c r="F373" s="37">
        <f t="shared" ca="1" si="5"/>
        <v>6</v>
      </c>
      <c r="G373" s="38" t="s">
        <v>65</v>
      </c>
      <c r="H373" s="39">
        <v>48800</v>
      </c>
      <c r="I373" s="39"/>
      <c r="J373" s="40">
        <v>4</v>
      </c>
    </row>
    <row r="374" spans="1:10" x14ac:dyDescent="0.3">
      <c r="A374" s="33" t="s">
        <v>462</v>
      </c>
      <c r="B374" s="35" t="s">
        <v>92</v>
      </c>
      <c r="C374" s="33" t="s">
        <v>430</v>
      </c>
      <c r="D374" s="33" t="s">
        <v>67</v>
      </c>
      <c r="E374" s="41">
        <v>36371</v>
      </c>
      <c r="F374" s="37">
        <f t="shared" ca="1" si="5"/>
        <v>17</v>
      </c>
      <c r="G374" s="38" t="s">
        <v>96</v>
      </c>
      <c r="H374" s="39">
        <v>26790</v>
      </c>
      <c r="I374" s="39"/>
      <c r="J374" s="40">
        <v>2</v>
      </c>
    </row>
    <row r="375" spans="1:10" x14ac:dyDescent="0.3">
      <c r="A375" s="33" t="s">
        <v>463</v>
      </c>
      <c r="B375" s="35" t="s">
        <v>82</v>
      </c>
      <c r="C375" s="33" t="s">
        <v>430</v>
      </c>
      <c r="D375" s="33" t="s">
        <v>79</v>
      </c>
      <c r="E375" s="41">
        <v>39283</v>
      </c>
      <c r="F375" s="37">
        <f t="shared" ca="1" si="5"/>
        <v>9</v>
      </c>
      <c r="G375" s="38"/>
      <c r="H375" s="39">
        <v>74470</v>
      </c>
      <c r="I375" s="39"/>
      <c r="J375" s="40">
        <v>3</v>
      </c>
    </row>
    <row r="376" spans="1:10" x14ac:dyDescent="0.3">
      <c r="A376" s="33" t="s">
        <v>464</v>
      </c>
      <c r="B376" s="35" t="s">
        <v>82</v>
      </c>
      <c r="C376" s="33" t="s">
        <v>430</v>
      </c>
      <c r="D376" s="33" t="s">
        <v>64</v>
      </c>
      <c r="E376" s="41">
        <v>40361</v>
      </c>
      <c r="F376" s="37">
        <f t="shared" ca="1" si="5"/>
        <v>6</v>
      </c>
      <c r="G376" s="38" t="s">
        <v>75</v>
      </c>
      <c r="H376" s="39">
        <v>75780</v>
      </c>
      <c r="I376" s="39"/>
      <c r="J376" s="40">
        <v>2</v>
      </c>
    </row>
    <row r="377" spans="1:10" x14ac:dyDescent="0.3">
      <c r="A377" s="33" t="s">
        <v>465</v>
      </c>
      <c r="B377" s="35" t="s">
        <v>71</v>
      </c>
      <c r="C377" s="33" t="s">
        <v>430</v>
      </c>
      <c r="D377" s="33" t="s">
        <v>64</v>
      </c>
      <c r="E377" s="41">
        <v>40395</v>
      </c>
      <c r="F377" s="37">
        <f t="shared" ca="1" si="5"/>
        <v>6</v>
      </c>
      <c r="G377" s="38" t="s">
        <v>65</v>
      </c>
      <c r="H377" s="39">
        <v>57560</v>
      </c>
      <c r="I377" s="39"/>
      <c r="J377" s="40">
        <v>4</v>
      </c>
    </row>
    <row r="378" spans="1:10" x14ac:dyDescent="0.3">
      <c r="A378" s="33" t="s">
        <v>466</v>
      </c>
      <c r="B378" s="35" t="s">
        <v>71</v>
      </c>
      <c r="C378" s="33" t="s">
        <v>430</v>
      </c>
      <c r="D378" s="33" t="s">
        <v>64</v>
      </c>
      <c r="E378" s="41">
        <v>36392</v>
      </c>
      <c r="F378" s="37">
        <f t="shared" ca="1" si="5"/>
        <v>17</v>
      </c>
      <c r="G378" s="38" t="s">
        <v>96</v>
      </c>
      <c r="H378" s="39">
        <v>51410</v>
      </c>
      <c r="I378" s="39"/>
      <c r="J378" s="40">
        <v>4</v>
      </c>
    </row>
    <row r="379" spans="1:10" x14ac:dyDescent="0.3">
      <c r="A379" s="33" t="s">
        <v>467</v>
      </c>
      <c r="B379" s="35" t="s">
        <v>92</v>
      </c>
      <c r="C379" s="33" t="s">
        <v>430</v>
      </c>
      <c r="D379" s="33" t="s">
        <v>79</v>
      </c>
      <c r="E379" s="41">
        <v>39330</v>
      </c>
      <c r="F379" s="37">
        <f t="shared" ca="1" si="5"/>
        <v>9</v>
      </c>
      <c r="G379" s="38"/>
      <c r="H379" s="39">
        <v>81930</v>
      </c>
      <c r="I379" s="39"/>
      <c r="J379" s="40">
        <v>5</v>
      </c>
    </row>
    <row r="380" spans="1:10" x14ac:dyDescent="0.3">
      <c r="A380" s="33" t="s">
        <v>468</v>
      </c>
      <c r="B380" s="35" t="s">
        <v>77</v>
      </c>
      <c r="C380" s="33" t="s">
        <v>430</v>
      </c>
      <c r="D380" s="33" t="s">
        <v>79</v>
      </c>
      <c r="E380" s="41">
        <v>38969</v>
      </c>
      <c r="F380" s="37">
        <f t="shared" ca="1" si="5"/>
        <v>10</v>
      </c>
      <c r="G380" s="38"/>
      <c r="H380" s="39">
        <v>63850</v>
      </c>
      <c r="I380" s="39"/>
      <c r="J380" s="40">
        <v>2</v>
      </c>
    </row>
    <row r="381" spans="1:10" x14ac:dyDescent="0.3">
      <c r="A381" s="33" t="s">
        <v>469</v>
      </c>
      <c r="B381" s="35" t="s">
        <v>62</v>
      </c>
      <c r="C381" s="33" t="s">
        <v>430</v>
      </c>
      <c r="D381" s="33" t="s">
        <v>67</v>
      </c>
      <c r="E381" s="41">
        <v>37138</v>
      </c>
      <c r="F381" s="37">
        <f t="shared" ca="1" si="5"/>
        <v>15</v>
      </c>
      <c r="G381" s="38" t="s">
        <v>68</v>
      </c>
      <c r="H381" s="39">
        <v>31110</v>
      </c>
      <c r="I381" s="39"/>
      <c r="J381" s="40">
        <v>1</v>
      </c>
    </row>
    <row r="382" spans="1:10" x14ac:dyDescent="0.3">
      <c r="A382" s="33" t="s">
        <v>470</v>
      </c>
      <c r="B382" s="35" t="s">
        <v>92</v>
      </c>
      <c r="C382" s="33" t="s">
        <v>430</v>
      </c>
      <c r="D382" s="33" t="s">
        <v>67</v>
      </c>
      <c r="E382" s="41">
        <v>37141</v>
      </c>
      <c r="F382" s="37">
        <f t="shared" ca="1" si="5"/>
        <v>15</v>
      </c>
      <c r="G382" s="38" t="s">
        <v>86</v>
      </c>
      <c r="H382" s="39">
        <v>15910</v>
      </c>
      <c r="I382" s="39"/>
      <c r="J382" s="40">
        <v>3</v>
      </c>
    </row>
    <row r="383" spans="1:10" x14ac:dyDescent="0.3">
      <c r="A383" s="33" t="s">
        <v>471</v>
      </c>
      <c r="B383" s="35" t="s">
        <v>74</v>
      </c>
      <c r="C383" s="33" t="s">
        <v>430</v>
      </c>
      <c r="D383" s="33" t="s">
        <v>64</v>
      </c>
      <c r="E383" s="41">
        <v>40083</v>
      </c>
      <c r="F383" s="37">
        <f t="shared" ca="1" si="5"/>
        <v>7</v>
      </c>
      <c r="G383" s="38" t="s">
        <v>96</v>
      </c>
      <c r="H383" s="39">
        <v>44150</v>
      </c>
      <c r="I383" s="39"/>
      <c r="J383" s="40">
        <v>4</v>
      </c>
    </row>
    <row r="384" spans="1:10" x14ac:dyDescent="0.3">
      <c r="A384" s="33" t="s">
        <v>472</v>
      </c>
      <c r="B384" s="35" t="s">
        <v>82</v>
      </c>
      <c r="C384" s="33" t="s">
        <v>430</v>
      </c>
      <c r="D384" s="33" t="s">
        <v>64</v>
      </c>
      <c r="E384" s="41">
        <v>40447</v>
      </c>
      <c r="F384" s="37">
        <f t="shared" ca="1" si="5"/>
        <v>6</v>
      </c>
      <c r="G384" s="38" t="s">
        <v>65</v>
      </c>
      <c r="H384" s="39">
        <v>33970</v>
      </c>
      <c r="I384" s="39"/>
      <c r="J384" s="40">
        <v>4</v>
      </c>
    </row>
    <row r="385" spans="1:10" x14ac:dyDescent="0.3">
      <c r="A385" s="33" t="s">
        <v>473</v>
      </c>
      <c r="B385" s="35" t="s">
        <v>77</v>
      </c>
      <c r="C385" s="33" t="s">
        <v>430</v>
      </c>
      <c r="D385" s="33" t="s">
        <v>67</v>
      </c>
      <c r="E385" s="41">
        <v>36094</v>
      </c>
      <c r="F385" s="37">
        <f t="shared" ca="1" si="5"/>
        <v>18</v>
      </c>
      <c r="G385" s="38" t="s">
        <v>65</v>
      </c>
      <c r="H385" s="39">
        <v>47885</v>
      </c>
      <c r="I385" s="39"/>
      <c r="J385" s="40">
        <v>1</v>
      </c>
    </row>
    <row r="386" spans="1:10" x14ac:dyDescent="0.3">
      <c r="A386" s="33" t="s">
        <v>474</v>
      </c>
      <c r="B386" s="35" t="s">
        <v>82</v>
      </c>
      <c r="C386" s="33" t="s">
        <v>430</v>
      </c>
      <c r="D386" s="33" t="s">
        <v>64</v>
      </c>
      <c r="E386" s="41">
        <v>36456</v>
      </c>
      <c r="F386" s="37">
        <f t="shared" ref="F386:F449" ca="1" si="6">DATEDIF(E386,TODAY(),"Y")</f>
        <v>17</v>
      </c>
      <c r="G386" s="38" t="s">
        <v>96</v>
      </c>
      <c r="H386" s="39">
        <v>43460</v>
      </c>
      <c r="I386" s="39"/>
      <c r="J386" s="40">
        <v>5</v>
      </c>
    </row>
    <row r="387" spans="1:10" x14ac:dyDescent="0.3">
      <c r="A387" s="33" t="s">
        <v>475</v>
      </c>
      <c r="B387" s="35" t="s">
        <v>77</v>
      </c>
      <c r="C387" s="33" t="s">
        <v>430</v>
      </c>
      <c r="D387" s="33" t="s">
        <v>64</v>
      </c>
      <c r="E387" s="41">
        <v>36463</v>
      </c>
      <c r="F387" s="37">
        <f t="shared" ca="1" si="6"/>
        <v>16</v>
      </c>
      <c r="G387" s="38" t="s">
        <v>65</v>
      </c>
      <c r="H387" s="39">
        <v>44220</v>
      </c>
      <c r="I387" s="39"/>
      <c r="J387" s="40">
        <v>3</v>
      </c>
    </row>
    <row r="388" spans="1:10" x14ac:dyDescent="0.3">
      <c r="A388" s="33" t="s">
        <v>476</v>
      </c>
      <c r="B388" s="35" t="s">
        <v>82</v>
      </c>
      <c r="C388" s="33" t="s">
        <v>430</v>
      </c>
      <c r="D388" s="33" t="s">
        <v>67</v>
      </c>
      <c r="E388" s="41">
        <v>37166</v>
      </c>
      <c r="F388" s="37">
        <f t="shared" ca="1" si="6"/>
        <v>15</v>
      </c>
      <c r="G388" s="38" t="s">
        <v>68</v>
      </c>
      <c r="H388" s="39">
        <v>47295</v>
      </c>
      <c r="I388" s="39"/>
      <c r="J388" s="40">
        <v>4</v>
      </c>
    </row>
    <row r="389" spans="1:10" x14ac:dyDescent="0.3">
      <c r="A389" s="33" t="s">
        <v>477</v>
      </c>
      <c r="B389" s="35" t="s">
        <v>77</v>
      </c>
      <c r="C389" s="33" t="s">
        <v>430</v>
      </c>
      <c r="D389" s="33" t="s">
        <v>64</v>
      </c>
      <c r="E389" s="41">
        <v>36116</v>
      </c>
      <c r="F389" s="37">
        <f t="shared" ca="1" si="6"/>
        <v>17</v>
      </c>
      <c r="G389" s="38" t="s">
        <v>86</v>
      </c>
      <c r="H389" s="39">
        <v>49770</v>
      </c>
      <c r="I389" s="39"/>
      <c r="J389" s="40">
        <v>1</v>
      </c>
    </row>
    <row r="390" spans="1:10" x14ac:dyDescent="0.3">
      <c r="A390" s="33" t="s">
        <v>478</v>
      </c>
      <c r="B390" s="35" t="s">
        <v>62</v>
      </c>
      <c r="C390" s="33" t="s">
        <v>430</v>
      </c>
      <c r="D390" s="33" t="s">
        <v>67</v>
      </c>
      <c r="E390" s="41">
        <v>36121</v>
      </c>
      <c r="F390" s="37">
        <f t="shared" ca="1" si="6"/>
        <v>17</v>
      </c>
      <c r="G390" s="38" t="s">
        <v>96</v>
      </c>
      <c r="H390" s="39">
        <v>28880</v>
      </c>
      <c r="I390" s="39"/>
      <c r="J390" s="40">
        <v>3</v>
      </c>
    </row>
    <row r="391" spans="1:10" x14ac:dyDescent="0.3">
      <c r="A391" s="33" t="s">
        <v>479</v>
      </c>
      <c r="B391" s="35" t="s">
        <v>62</v>
      </c>
      <c r="C391" s="33" t="s">
        <v>430</v>
      </c>
      <c r="D391" s="33" t="s">
        <v>64</v>
      </c>
      <c r="E391" s="41">
        <v>36145</v>
      </c>
      <c r="F391" s="37">
        <f t="shared" ca="1" si="6"/>
        <v>17</v>
      </c>
      <c r="G391" s="38" t="s">
        <v>68</v>
      </c>
      <c r="H391" s="39">
        <v>31260</v>
      </c>
      <c r="I391" s="39"/>
      <c r="J391" s="40">
        <v>5</v>
      </c>
    </row>
    <row r="392" spans="1:10" x14ac:dyDescent="0.3">
      <c r="A392" s="33" t="s">
        <v>480</v>
      </c>
      <c r="B392" s="35" t="s">
        <v>82</v>
      </c>
      <c r="C392" s="33" t="s">
        <v>430</v>
      </c>
      <c r="D392" s="33" t="s">
        <v>79</v>
      </c>
      <c r="E392" s="41">
        <v>39063</v>
      </c>
      <c r="F392" s="37">
        <f t="shared" ca="1" si="6"/>
        <v>9</v>
      </c>
      <c r="G392" s="38"/>
      <c r="H392" s="39">
        <v>77930</v>
      </c>
      <c r="I392" s="39"/>
      <c r="J392" s="40">
        <v>5</v>
      </c>
    </row>
    <row r="393" spans="1:10" x14ac:dyDescent="0.3">
      <c r="A393" s="33" t="s">
        <v>481</v>
      </c>
      <c r="B393" s="35" t="s">
        <v>92</v>
      </c>
      <c r="C393" s="33" t="s">
        <v>482</v>
      </c>
      <c r="D393" s="33" t="s">
        <v>64</v>
      </c>
      <c r="E393" s="41">
        <v>40922</v>
      </c>
      <c r="F393" s="37">
        <f t="shared" ca="1" si="6"/>
        <v>4</v>
      </c>
      <c r="G393" s="38" t="s">
        <v>65</v>
      </c>
      <c r="H393" s="39">
        <v>39110</v>
      </c>
      <c r="I393" s="39"/>
      <c r="J393" s="40">
        <v>5</v>
      </c>
    </row>
    <row r="394" spans="1:10" x14ac:dyDescent="0.3">
      <c r="A394" s="33" t="s">
        <v>483</v>
      </c>
      <c r="B394" s="35" t="s">
        <v>77</v>
      </c>
      <c r="C394" s="33" t="s">
        <v>482</v>
      </c>
      <c r="D394" s="33" t="s">
        <v>79</v>
      </c>
      <c r="E394" s="41">
        <v>38734</v>
      </c>
      <c r="F394" s="37">
        <f t="shared" ca="1" si="6"/>
        <v>10</v>
      </c>
      <c r="G394" s="38"/>
      <c r="H394" s="39">
        <v>54190</v>
      </c>
      <c r="I394" s="39"/>
      <c r="J394" s="40">
        <v>4</v>
      </c>
    </row>
    <row r="395" spans="1:10" x14ac:dyDescent="0.3">
      <c r="A395" s="33" t="s">
        <v>484</v>
      </c>
      <c r="B395" s="35" t="s">
        <v>82</v>
      </c>
      <c r="C395" s="33" t="s">
        <v>482</v>
      </c>
      <c r="D395" s="33" t="s">
        <v>64</v>
      </c>
      <c r="E395" s="41">
        <v>36175</v>
      </c>
      <c r="F395" s="37">
        <f t="shared" ca="1" si="6"/>
        <v>17</v>
      </c>
      <c r="G395" s="38" t="s">
        <v>96</v>
      </c>
      <c r="H395" s="39">
        <v>23520</v>
      </c>
      <c r="I395" s="39"/>
      <c r="J395" s="40">
        <v>2</v>
      </c>
    </row>
    <row r="396" spans="1:10" x14ac:dyDescent="0.3">
      <c r="A396" s="33" t="s">
        <v>485</v>
      </c>
      <c r="B396" s="35" t="s">
        <v>82</v>
      </c>
      <c r="C396" s="33" t="s">
        <v>482</v>
      </c>
      <c r="D396" s="33" t="s">
        <v>64</v>
      </c>
      <c r="E396" s="41">
        <v>36898</v>
      </c>
      <c r="F396" s="37">
        <f t="shared" ca="1" si="6"/>
        <v>15</v>
      </c>
      <c r="G396" s="38" t="s">
        <v>65</v>
      </c>
      <c r="H396" s="39">
        <v>71820</v>
      </c>
      <c r="I396" s="39"/>
      <c r="J396" s="40">
        <v>2</v>
      </c>
    </row>
    <row r="397" spans="1:10" x14ac:dyDescent="0.3">
      <c r="A397" s="33" t="s">
        <v>486</v>
      </c>
      <c r="B397" s="35" t="s">
        <v>77</v>
      </c>
      <c r="C397" s="33" t="s">
        <v>482</v>
      </c>
      <c r="D397" s="33" t="s">
        <v>64</v>
      </c>
      <c r="E397" s="41">
        <v>40235</v>
      </c>
      <c r="F397" s="37">
        <f t="shared" ca="1" si="6"/>
        <v>6</v>
      </c>
      <c r="G397" s="38" t="s">
        <v>96</v>
      </c>
      <c r="H397" s="39">
        <v>22860</v>
      </c>
      <c r="I397" s="39"/>
      <c r="J397" s="40">
        <v>5</v>
      </c>
    </row>
    <row r="398" spans="1:10" x14ac:dyDescent="0.3">
      <c r="A398" s="33" t="s">
        <v>487</v>
      </c>
      <c r="B398" s="35" t="s">
        <v>92</v>
      </c>
      <c r="C398" s="33" t="s">
        <v>482</v>
      </c>
      <c r="D398" s="33" t="s">
        <v>64</v>
      </c>
      <c r="E398" s="41">
        <v>36567</v>
      </c>
      <c r="F398" s="37">
        <f t="shared" ca="1" si="6"/>
        <v>16</v>
      </c>
      <c r="G398" s="38" t="s">
        <v>86</v>
      </c>
      <c r="H398" s="39">
        <v>45450</v>
      </c>
      <c r="I398" s="39"/>
      <c r="J398" s="40">
        <v>5</v>
      </c>
    </row>
    <row r="399" spans="1:10" x14ac:dyDescent="0.3">
      <c r="A399" s="33" t="s">
        <v>488</v>
      </c>
      <c r="B399" s="35" t="s">
        <v>92</v>
      </c>
      <c r="C399" s="33" t="s">
        <v>482</v>
      </c>
      <c r="D399" s="33" t="s">
        <v>67</v>
      </c>
      <c r="E399" s="41">
        <v>40263</v>
      </c>
      <c r="F399" s="37">
        <f t="shared" ca="1" si="6"/>
        <v>6</v>
      </c>
      <c r="G399" s="38" t="s">
        <v>65</v>
      </c>
      <c r="H399" s="39">
        <v>49405</v>
      </c>
      <c r="I399" s="39"/>
      <c r="J399" s="40">
        <v>4</v>
      </c>
    </row>
    <row r="400" spans="1:10" x14ac:dyDescent="0.3">
      <c r="A400" s="33" t="s">
        <v>489</v>
      </c>
      <c r="B400" s="35" t="s">
        <v>77</v>
      </c>
      <c r="C400" s="33" t="s">
        <v>482</v>
      </c>
      <c r="D400" s="33" t="s">
        <v>64</v>
      </c>
      <c r="E400" s="41">
        <v>41046</v>
      </c>
      <c r="F400" s="37">
        <f t="shared" ca="1" si="6"/>
        <v>4</v>
      </c>
      <c r="G400" s="38" t="s">
        <v>65</v>
      </c>
      <c r="H400" s="39">
        <v>48550</v>
      </c>
      <c r="I400" s="39"/>
      <c r="J400" s="40">
        <v>5</v>
      </c>
    </row>
    <row r="401" spans="1:10" x14ac:dyDescent="0.3">
      <c r="A401" s="33" t="s">
        <v>490</v>
      </c>
      <c r="B401" s="35" t="s">
        <v>82</v>
      </c>
      <c r="C401" s="33" t="s">
        <v>482</v>
      </c>
      <c r="D401" s="33" t="s">
        <v>67</v>
      </c>
      <c r="E401" s="41">
        <v>35961</v>
      </c>
      <c r="F401" s="37">
        <f t="shared" ca="1" si="6"/>
        <v>18</v>
      </c>
      <c r="G401" s="38" t="s">
        <v>65</v>
      </c>
      <c r="H401" s="39">
        <v>20500</v>
      </c>
      <c r="I401" s="39"/>
      <c r="J401" s="40">
        <v>3</v>
      </c>
    </row>
    <row r="402" spans="1:10" x14ac:dyDescent="0.3">
      <c r="A402" s="33" t="s">
        <v>491</v>
      </c>
      <c r="B402" s="35" t="s">
        <v>71</v>
      </c>
      <c r="C402" s="33" t="s">
        <v>482</v>
      </c>
      <c r="D402" s="33" t="s">
        <v>79</v>
      </c>
      <c r="E402" s="41">
        <v>40333</v>
      </c>
      <c r="F402" s="37">
        <f t="shared" ca="1" si="6"/>
        <v>6</v>
      </c>
      <c r="G402" s="38"/>
      <c r="H402" s="39">
        <v>74020</v>
      </c>
      <c r="I402" s="39"/>
      <c r="J402" s="40">
        <v>2</v>
      </c>
    </row>
    <row r="403" spans="1:10" x14ac:dyDescent="0.3">
      <c r="A403" s="33" t="s">
        <v>492</v>
      </c>
      <c r="B403" s="35" t="s">
        <v>77</v>
      </c>
      <c r="C403" s="33" t="s">
        <v>482</v>
      </c>
      <c r="D403" s="33" t="s">
        <v>79</v>
      </c>
      <c r="E403" s="41">
        <v>37803</v>
      </c>
      <c r="F403" s="37">
        <f t="shared" ca="1" si="6"/>
        <v>13</v>
      </c>
      <c r="G403" s="38"/>
      <c r="H403" s="39">
        <v>78100</v>
      </c>
      <c r="I403" s="39"/>
      <c r="J403" s="40">
        <v>3</v>
      </c>
    </row>
    <row r="404" spans="1:10" x14ac:dyDescent="0.3">
      <c r="A404" s="33" t="s">
        <v>493</v>
      </c>
      <c r="B404" s="35" t="s">
        <v>74</v>
      </c>
      <c r="C404" s="33" t="s">
        <v>482</v>
      </c>
      <c r="D404" s="33" t="s">
        <v>72</v>
      </c>
      <c r="E404" s="41">
        <v>37827</v>
      </c>
      <c r="F404" s="37">
        <f t="shared" ca="1" si="6"/>
        <v>13</v>
      </c>
      <c r="G404" s="38"/>
      <c r="H404" s="39">
        <v>11044</v>
      </c>
      <c r="I404" s="39"/>
      <c r="J404" s="40">
        <v>2</v>
      </c>
    </row>
    <row r="405" spans="1:10" x14ac:dyDescent="0.3">
      <c r="A405" s="33" t="s">
        <v>494</v>
      </c>
      <c r="B405" s="35" t="s">
        <v>82</v>
      </c>
      <c r="C405" s="33" t="s">
        <v>482</v>
      </c>
      <c r="D405" s="33" t="s">
        <v>79</v>
      </c>
      <c r="E405" s="41">
        <v>40372</v>
      </c>
      <c r="F405" s="37">
        <f t="shared" ca="1" si="6"/>
        <v>6</v>
      </c>
      <c r="G405" s="38"/>
      <c r="H405" s="39">
        <v>75100</v>
      </c>
      <c r="I405" s="39"/>
      <c r="J405" s="40">
        <v>4</v>
      </c>
    </row>
    <row r="406" spans="1:10" x14ac:dyDescent="0.3">
      <c r="A406" s="33" t="s">
        <v>495</v>
      </c>
      <c r="B406" s="35" t="s">
        <v>62</v>
      </c>
      <c r="C406" s="33" t="s">
        <v>482</v>
      </c>
      <c r="D406" s="33" t="s">
        <v>79</v>
      </c>
      <c r="E406" s="41">
        <v>36047</v>
      </c>
      <c r="F406" s="37">
        <f t="shared" ca="1" si="6"/>
        <v>18</v>
      </c>
      <c r="G406" s="38"/>
      <c r="H406" s="39">
        <v>72480</v>
      </c>
      <c r="I406" s="39"/>
      <c r="J406" s="40">
        <v>2</v>
      </c>
    </row>
    <row r="407" spans="1:10" x14ac:dyDescent="0.3">
      <c r="A407" s="33" t="s">
        <v>496</v>
      </c>
      <c r="B407" s="35" t="s">
        <v>77</v>
      </c>
      <c r="C407" s="33" t="s">
        <v>482</v>
      </c>
      <c r="D407" s="33" t="s">
        <v>64</v>
      </c>
      <c r="E407" s="41">
        <v>41209</v>
      </c>
      <c r="F407" s="37">
        <f t="shared" ca="1" si="6"/>
        <v>3</v>
      </c>
      <c r="G407" s="38" t="s">
        <v>68</v>
      </c>
      <c r="H407" s="39">
        <v>87980</v>
      </c>
      <c r="I407" s="39"/>
      <c r="J407" s="40">
        <v>1</v>
      </c>
    </row>
    <row r="408" spans="1:10" x14ac:dyDescent="0.3">
      <c r="A408" s="33" t="s">
        <v>497</v>
      </c>
      <c r="B408" s="35" t="s">
        <v>71</v>
      </c>
      <c r="C408" s="33" t="s">
        <v>482</v>
      </c>
      <c r="D408" s="33" t="s">
        <v>79</v>
      </c>
      <c r="E408" s="41">
        <v>39011</v>
      </c>
      <c r="F408" s="37">
        <f t="shared" ca="1" si="6"/>
        <v>10</v>
      </c>
      <c r="G408" s="38"/>
      <c r="H408" s="39">
        <v>86470</v>
      </c>
      <c r="I408" s="39"/>
      <c r="J408" s="40">
        <v>4</v>
      </c>
    </row>
    <row r="409" spans="1:10" x14ac:dyDescent="0.3">
      <c r="A409" s="33" t="s">
        <v>498</v>
      </c>
      <c r="B409" s="35" t="s">
        <v>82</v>
      </c>
      <c r="C409" s="33" t="s">
        <v>482</v>
      </c>
      <c r="D409" s="33" t="s">
        <v>72</v>
      </c>
      <c r="E409" s="41">
        <v>36084</v>
      </c>
      <c r="F409" s="37">
        <f t="shared" ca="1" si="6"/>
        <v>18</v>
      </c>
      <c r="G409" s="38"/>
      <c r="H409" s="39">
        <v>21668</v>
      </c>
      <c r="I409" s="39"/>
      <c r="J409" s="40">
        <v>4</v>
      </c>
    </row>
    <row r="410" spans="1:10" x14ac:dyDescent="0.3">
      <c r="A410" s="33" t="s">
        <v>499</v>
      </c>
      <c r="B410" s="35" t="s">
        <v>82</v>
      </c>
      <c r="C410" s="33" t="s">
        <v>482</v>
      </c>
      <c r="D410" s="33" t="s">
        <v>72</v>
      </c>
      <c r="E410" s="41">
        <v>40494</v>
      </c>
      <c r="F410" s="37">
        <f t="shared" ca="1" si="6"/>
        <v>5</v>
      </c>
      <c r="G410" s="38"/>
      <c r="H410" s="39">
        <v>35312</v>
      </c>
      <c r="I410" s="39"/>
      <c r="J410" s="40">
        <v>3</v>
      </c>
    </row>
    <row r="411" spans="1:10" x14ac:dyDescent="0.3">
      <c r="A411" s="33" t="s">
        <v>500</v>
      </c>
      <c r="B411" s="35" t="s">
        <v>74</v>
      </c>
      <c r="C411" s="33" t="s">
        <v>482</v>
      </c>
      <c r="D411" s="33" t="s">
        <v>64</v>
      </c>
      <c r="E411" s="41">
        <v>36466</v>
      </c>
      <c r="F411" s="37">
        <f t="shared" ca="1" si="6"/>
        <v>16</v>
      </c>
      <c r="G411" s="38" t="s">
        <v>96</v>
      </c>
      <c r="H411" s="39">
        <v>68410</v>
      </c>
      <c r="I411" s="39"/>
      <c r="J411" s="40">
        <v>5</v>
      </c>
    </row>
    <row r="412" spans="1:10" x14ac:dyDescent="0.3">
      <c r="A412" s="33" t="s">
        <v>501</v>
      </c>
      <c r="B412" s="35" t="s">
        <v>62</v>
      </c>
      <c r="C412" s="33" t="s">
        <v>482</v>
      </c>
      <c r="D412" s="33" t="s">
        <v>79</v>
      </c>
      <c r="E412" s="41">
        <v>37236</v>
      </c>
      <c r="F412" s="37">
        <f t="shared" ca="1" si="6"/>
        <v>14</v>
      </c>
      <c r="G412" s="38"/>
      <c r="H412" s="39">
        <v>29540</v>
      </c>
      <c r="I412" s="39"/>
      <c r="J412" s="40">
        <v>3</v>
      </c>
    </row>
    <row r="413" spans="1:10" x14ac:dyDescent="0.3">
      <c r="A413" s="33" t="s">
        <v>502</v>
      </c>
      <c r="B413" s="35" t="s">
        <v>92</v>
      </c>
      <c r="C413" s="33" t="s">
        <v>482</v>
      </c>
      <c r="D413" s="33" t="s">
        <v>64</v>
      </c>
      <c r="E413" s="41">
        <v>40533</v>
      </c>
      <c r="F413" s="37">
        <f t="shared" ca="1" si="6"/>
        <v>5</v>
      </c>
      <c r="G413" s="38" t="s">
        <v>86</v>
      </c>
      <c r="H413" s="39">
        <v>62180</v>
      </c>
      <c r="I413" s="39"/>
      <c r="J413" s="40">
        <v>2</v>
      </c>
    </row>
    <row r="414" spans="1:10" x14ac:dyDescent="0.3">
      <c r="A414" s="33" t="s">
        <v>503</v>
      </c>
      <c r="B414" s="35" t="s">
        <v>62</v>
      </c>
      <c r="C414" s="33" t="s">
        <v>215</v>
      </c>
      <c r="D414" s="33" t="s">
        <v>79</v>
      </c>
      <c r="E414" s="41">
        <v>38738</v>
      </c>
      <c r="F414" s="37">
        <f t="shared" ca="1" si="6"/>
        <v>10</v>
      </c>
      <c r="G414" s="38"/>
      <c r="H414" s="39">
        <v>25120</v>
      </c>
      <c r="I414" s="39"/>
      <c r="J414" s="40">
        <v>2</v>
      </c>
    </row>
    <row r="415" spans="1:10" x14ac:dyDescent="0.3">
      <c r="A415" s="33" t="s">
        <v>504</v>
      </c>
      <c r="B415" s="35" t="s">
        <v>62</v>
      </c>
      <c r="C415" s="33" t="s">
        <v>215</v>
      </c>
      <c r="D415" s="33" t="s">
        <v>79</v>
      </c>
      <c r="E415" s="41">
        <v>39522</v>
      </c>
      <c r="F415" s="37">
        <f t="shared" ca="1" si="6"/>
        <v>8</v>
      </c>
      <c r="G415" s="38"/>
      <c r="H415" s="39">
        <v>71700</v>
      </c>
      <c r="I415" s="39"/>
      <c r="J415" s="40">
        <v>2</v>
      </c>
    </row>
    <row r="416" spans="1:10" x14ac:dyDescent="0.3">
      <c r="A416" s="33" t="s">
        <v>505</v>
      </c>
      <c r="B416" s="35" t="s">
        <v>77</v>
      </c>
      <c r="C416" s="33" t="s">
        <v>215</v>
      </c>
      <c r="D416" s="33" t="s">
        <v>64</v>
      </c>
      <c r="E416" s="41">
        <v>39197</v>
      </c>
      <c r="F416" s="37">
        <f t="shared" ca="1" si="6"/>
        <v>9</v>
      </c>
      <c r="G416" s="38" t="s">
        <v>65</v>
      </c>
      <c r="H416" s="39">
        <v>63190</v>
      </c>
      <c r="I416" s="39"/>
      <c r="J416" s="40">
        <v>1</v>
      </c>
    </row>
    <row r="417" spans="1:10" x14ac:dyDescent="0.3">
      <c r="A417" s="33" t="s">
        <v>506</v>
      </c>
      <c r="B417" s="35" t="s">
        <v>82</v>
      </c>
      <c r="C417" s="33" t="s">
        <v>215</v>
      </c>
      <c r="D417" s="33" t="s">
        <v>79</v>
      </c>
      <c r="E417" s="41">
        <v>38854</v>
      </c>
      <c r="F417" s="37">
        <f t="shared" ca="1" si="6"/>
        <v>10</v>
      </c>
      <c r="G417" s="38"/>
      <c r="H417" s="39">
        <v>44820</v>
      </c>
      <c r="I417" s="39"/>
      <c r="J417" s="40">
        <v>4</v>
      </c>
    </row>
    <row r="418" spans="1:10" x14ac:dyDescent="0.3">
      <c r="A418" s="33" t="s">
        <v>507</v>
      </c>
      <c r="B418" s="35" t="s">
        <v>62</v>
      </c>
      <c r="C418" s="33" t="s">
        <v>508</v>
      </c>
      <c r="D418" s="33" t="s">
        <v>64</v>
      </c>
      <c r="E418" s="41">
        <v>40925</v>
      </c>
      <c r="F418" s="37">
        <f t="shared" ca="1" si="6"/>
        <v>4</v>
      </c>
      <c r="G418" s="38" t="s">
        <v>96</v>
      </c>
      <c r="H418" s="39">
        <v>43190</v>
      </c>
      <c r="I418" s="39"/>
      <c r="J418" s="40">
        <v>2</v>
      </c>
    </row>
    <row r="419" spans="1:10" x14ac:dyDescent="0.3">
      <c r="A419" s="33" t="s">
        <v>509</v>
      </c>
      <c r="B419" s="35" t="s">
        <v>92</v>
      </c>
      <c r="C419" s="33" t="s">
        <v>508</v>
      </c>
      <c r="D419" s="33" t="s">
        <v>64</v>
      </c>
      <c r="E419" s="41">
        <v>39085</v>
      </c>
      <c r="F419" s="37">
        <f t="shared" ca="1" si="6"/>
        <v>9</v>
      </c>
      <c r="G419" s="38" t="s">
        <v>65</v>
      </c>
      <c r="H419" s="39">
        <v>87030</v>
      </c>
      <c r="I419" s="39"/>
      <c r="J419" s="40">
        <v>3</v>
      </c>
    </row>
    <row r="420" spans="1:10" x14ac:dyDescent="0.3">
      <c r="A420" s="33" t="s">
        <v>510</v>
      </c>
      <c r="B420" s="35" t="s">
        <v>62</v>
      </c>
      <c r="C420" s="33" t="s">
        <v>508</v>
      </c>
      <c r="D420" s="33" t="s">
        <v>64</v>
      </c>
      <c r="E420" s="41">
        <v>40941</v>
      </c>
      <c r="F420" s="37">
        <f t="shared" ca="1" si="6"/>
        <v>4</v>
      </c>
      <c r="G420" s="38" t="s">
        <v>65</v>
      </c>
      <c r="H420" s="39">
        <v>26360</v>
      </c>
      <c r="I420" s="39"/>
      <c r="J420" s="40">
        <v>1</v>
      </c>
    </row>
    <row r="421" spans="1:10" x14ac:dyDescent="0.3">
      <c r="A421" s="33" t="s">
        <v>511</v>
      </c>
      <c r="B421" s="35" t="s">
        <v>77</v>
      </c>
      <c r="C421" s="33" t="s">
        <v>508</v>
      </c>
      <c r="D421" s="33" t="s">
        <v>64</v>
      </c>
      <c r="E421" s="41">
        <v>40947</v>
      </c>
      <c r="F421" s="37">
        <f t="shared" ca="1" si="6"/>
        <v>4</v>
      </c>
      <c r="G421" s="38" t="s">
        <v>65</v>
      </c>
      <c r="H421" s="39">
        <v>79770</v>
      </c>
      <c r="I421" s="39"/>
      <c r="J421" s="40">
        <v>4</v>
      </c>
    </row>
    <row r="422" spans="1:10" x14ac:dyDescent="0.3">
      <c r="A422" s="33" t="s">
        <v>512</v>
      </c>
      <c r="B422" s="35" t="s">
        <v>77</v>
      </c>
      <c r="C422" s="33" t="s">
        <v>508</v>
      </c>
      <c r="D422" s="33" t="s">
        <v>64</v>
      </c>
      <c r="E422" s="41">
        <v>39120</v>
      </c>
      <c r="F422" s="37">
        <f t="shared" ca="1" si="6"/>
        <v>9</v>
      </c>
      <c r="G422" s="38" t="s">
        <v>65</v>
      </c>
      <c r="H422" s="39">
        <v>88850</v>
      </c>
      <c r="I422" s="39"/>
      <c r="J422" s="40">
        <v>3</v>
      </c>
    </row>
    <row r="423" spans="1:10" x14ac:dyDescent="0.3">
      <c r="A423" s="33" t="s">
        <v>513</v>
      </c>
      <c r="B423" s="35" t="s">
        <v>74</v>
      </c>
      <c r="C423" s="33" t="s">
        <v>508</v>
      </c>
      <c r="D423" s="33" t="s">
        <v>64</v>
      </c>
      <c r="E423" s="41">
        <v>39123</v>
      </c>
      <c r="F423" s="37">
        <f t="shared" ca="1" si="6"/>
        <v>9</v>
      </c>
      <c r="G423" s="38" t="s">
        <v>75</v>
      </c>
      <c r="H423" s="39">
        <v>77840</v>
      </c>
      <c r="I423" s="39"/>
      <c r="J423" s="40">
        <v>2</v>
      </c>
    </row>
    <row r="424" spans="1:10" x14ac:dyDescent="0.3">
      <c r="A424" s="33" t="s">
        <v>514</v>
      </c>
      <c r="B424" s="35" t="s">
        <v>92</v>
      </c>
      <c r="C424" s="33" t="s">
        <v>508</v>
      </c>
      <c r="D424" s="33" t="s">
        <v>64</v>
      </c>
      <c r="E424" s="41">
        <v>40246</v>
      </c>
      <c r="F424" s="37">
        <f t="shared" ca="1" si="6"/>
        <v>6</v>
      </c>
      <c r="G424" s="38" t="s">
        <v>96</v>
      </c>
      <c r="H424" s="39">
        <v>63080</v>
      </c>
      <c r="I424" s="39"/>
      <c r="J424" s="40">
        <v>5</v>
      </c>
    </row>
    <row r="425" spans="1:10" x14ac:dyDescent="0.3">
      <c r="A425" s="33" t="s">
        <v>515</v>
      </c>
      <c r="B425" s="35" t="s">
        <v>82</v>
      </c>
      <c r="C425" s="33" t="s">
        <v>508</v>
      </c>
      <c r="D425" s="33" t="s">
        <v>72</v>
      </c>
      <c r="E425" s="41">
        <v>37711</v>
      </c>
      <c r="F425" s="37">
        <f t="shared" ca="1" si="6"/>
        <v>13</v>
      </c>
      <c r="G425" s="38"/>
      <c r="H425" s="39">
        <v>21648</v>
      </c>
      <c r="I425" s="39"/>
      <c r="J425" s="40">
        <v>2</v>
      </c>
    </row>
    <row r="426" spans="1:10" x14ac:dyDescent="0.3">
      <c r="A426" s="33" t="s">
        <v>516</v>
      </c>
      <c r="B426" s="35" t="s">
        <v>77</v>
      </c>
      <c r="C426" s="33" t="s">
        <v>508</v>
      </c>
      <c r="D426" s="33" t="s">
        <v>64</v>
      </c>
      <c r="E426" s="41">
        <v>38807</v>
      </c>
      <c r="F426" s="37">
        <f t="shared" ca="1" si="6"/>
        <v>10</v>
      </c>
      <c r="G426" s="38" t="s">
        <v>65</v>
      </c>
      <c r="H426" s="39">
        <v>47060</v>
      </c>
      <c r="I426" s="39"/>
      <c r="J426" s="40">
        <v>4</v>
      </c>
    </row>
    <row r="427" spans="1:10" x14ac:dyDescent="0.3">
      <c r="A427" s="33" t="s">
        <v>517</v>
      </c>
      <c r="B427" s="35" t="s">
        <v>71</v>
      </c>
      <c r="C427" s="33" t="s">
        <v>508</v>
      </c>
      <c r="D427" s="33" t="s">
        <v>79</v>
      </c>
      <c r="E427" s="45">
        <v>40620</v>
      </c>
      <c r="F427" s="37">
        <f t="shared" ca="1" si="6"/>
        <v>5</v>
      </c>
      <c r="G427" s="38"/>
      <c r="H427" s="39">
        <v>84300</v>
      </c>
      <c r="I427" s="39"/>
      <c r="J427" s="40">
        <v>1</v>
      </c>
    </row>
    <row r="428" spans="1:10" x14ac:dyDescent="0.3">
      <c r="A428" s="33" t="s">
        <v>518</v>
      </c>
      <c r="B428" s="35" t="s">
        <v>77</v>
      </c>
      <c r="C428" s="33" t="s">
        <v>508</v>
      </c>
      <c r="D428" s="33" t="s">
        <v>64</v>
      </c>
      <c r="E428" s="41">
        <v>35903</v>
      </c>
      <c r="F428" s="37">
        <f t="shared" ca="1" si="6"/>
        <v>18</v>
      </c>
      <c r="G428" s="38" t="s">
        <v>65</v>
      </c>
      <c r="H428" s="39">
        <v>68520</v>
      </c>
      <c r="I428" s="39"/>
      <c r="J428" s="40">
        <v>5</v>
      </c>
    </row>
    <row r="429" spans="1:10" x14ac:dyDescent="0.3">
      <c r="A429" s="33" t="s">
        <v>519</v>
      </c>
      <c r="B429" s="35" t="s">
        <v>82</v>
      </c>
      <c r="C429" s="33" t="s">
        <v>508</v>
      </c>
      <c r="D429" s="33" t="s">
        <v>79</v>
      </c>
      <c r="E429" s="41">
        <v>36623</v>
      </c>
      <c r="F429" s="37">
        <f t="shared" ca="1" si="6"/>
        <v>16</v>
      </c>
      <c r="G429" s="38"/>
      <c r="H429" s="39">
        <v>30300</v>
      </c>
      <c r="I429" s="39"/>
      <c r="J429" s="40">
        <v>1</v>
      </c>
    </row>
    <row r="430" spans="1:10" x14ac:dyDescent="0.3">
      <c r="A430" s="33" t="s">
        <v>520</v>
      </c>
      <c r="B430" s="35" t="s">
        <v>82</v>
      </c>
      <c r="C430" s="33" t="s">
        <v>508</v>
      </c>
      <c r="D430" s="33" t="s">
        <v>64</v>
      </c>
      <c r="E430" s="41">
        <v>39224</v>
      </c>
      <c r="F430" s="37">
        <f t="shared" ca="1" si="6"/>
        <v>9</v>
      </c>
      <c r="G430" s="38" t="s">
        <v>96</v>
      </c>
      <c r="H430" s="39">
        <v>73030</v>
      </c>
      <c r="I430" s="39"/>
      <c r="J430" s="40">
        <v>5</v>
      </c>
    </row>
    <row r="431" spans="1:10" x14ac:dyDescent="0.3">
      <c r="A431" s="33" t="s">
        <v>521</v>
      </c>
      <c r="B431" s="35" t="s">
        <v>92</v>
      </c>
      <c r="C431" s="33" t="s">
        <v>508</v>
      </c>
      <c r="D431" s="33" t="s">
        <v>79</v>
      </c>
      <c r="E431" s="41">
        <v>35921</v>
      </c>
      <c r="F431" s="37">
        <f t="shared" ca="1" si="6"/>
        <v>18</v>
      </c>
      <c r="G431" s="38"/>
      <c r="H431" s="39">
        <v>63330</v>
      </c>
      <c r="I431" s="39"/>
      <c r="J431" s="40">
        <v>4</v>
      </c>
    </row>
    <row r="432" spans="1:10" x14ac:dyDescent="0.3">
      <c r="A432" s="33" t="s">
        <v>522</v>
      </c>
      <c r="B432" s="35" t="s">
        <v>71</v>
      </c>
      <c r="C432" s="33" t="s">
        <v>508</v>
      </c>
      <c r="D432" s="33" t="s">
        <v>79</v>
      </c>
      <c r="E432" s="41">
        <v>39616</v>
      </c>
      <c r="F432" s="37">
        <f t="shared" ca="1" si="6"/>
        <v>8</v>
      </c>
      <c r="G432" s="38"/>
      <c r="H432" s="39">
        <v>66710</v>
      </c>
      <c r="I432" s="39"/>
      <c r="J432" s="40">
        <v>2</v>
      </c>
    </row>
    <row r="433" spans="1:10" x14ac:dyDescent="0.3">
      <c r="A433" s="33" t="s">
        <v>523</v>
      </c>
      <c r="B433" s="35" t="s">
        <v>82</v>
      </c>
      <c r="C433" s="33" t="s">
        <v>508</v>
      </c>
      <c r="D433" s="33" t="s">
        <v>64</v>
      </c>
      <c r="E433" s="41">
        <v>35969</v>
      </c>
      <c r="F433" s="37">
        <f t="shared" ca="1" si="6"/>
        <v>18</v>
      </c>
      <c r="G433" s="38" t="s">
        <v>65</v>
      </c>
      <c r="H433" s="39">
        <v>74530</v>
      </c>
      <c r="I433" s="39"/>
      <c r="J433" s="40">
        <v>5</v>
      </c>
    </row>
    <row r="434" spans="1:10" x14ac:dyDescent="0.3">
      <c r="A434" s="33" t="s">
        <v>524</v>
      </c>
      <c r="B434" s="35" t="s">
        <v>82</v>
      </c>
      <c r="C434" s="33" t="s">
        <v>508</v>
      </c>
      <c r="D434" s="33" t="s">
        <v>72</v>
      </c>
      <c r="E434" s="41">
        <v>36329</v>
      </c>
      <c r="F434" s="37">
        <f t="shared" ca="1" si="6"/>
        <v>17</v>
      </c>
      <c r="G434" s="38"/>
      <c r="H434" s="39">
        <v>39764</v>
      </c>
      <c r="I434" s="39"/>
      <c r="J434" s="40">
        <v>1</v>
      </c>
    </row>
    <row r="435" spans="1:10" x14ac:dyDescent="0.3">
      <c r="A435" s="33" t="s">
        <v>525</v>
      </c>
      <c r="B435" s="35" t="s">
        <v>77</v>
      </c>
      <c r="C435" s="33" t="s">
        <v>508</v>
      </c>
      <c r="D435" s="33" t="s">
        <v>67</v>
      </c>
      <c r="E435" s="41">
        <v>36695</v>
      </c>
      <c r="F435" s="37">
        <f t="shared" ca="1" si="6"/>
        <v>16</v>
      </c>
      <c r="G435" s="38" t="s">
        <v>96</v>
      </c>
      <c r="H435" s="39">
        <v>29005</v>
      </c>
      <c r="I435" s="39"/>
      <c r="J435" s="40">
        <v>1</v>
      </c>
    </row>
    <row r="436" spans="1:10" x14ac:dyDescent="0.3">
      <c r="A436" s="33" t="s">
        <v>526</v>
      </c>
      <c r="B436" s="35" t="s">
        <v>77</v>
      </c>
      <c r="C436" s="33" t="s">
        <v>508</v>
      </c>
      <c r="D436" s="33" t="s">
        <v>72</v>
      </c>
      <c r="E436" s="41">
        <v>38144</v>
      </c>
      <c r="F436" s="37">
        <f t="shared" ca="1" si="6"/>
        <v>12</v>
      </c>
      <c r="G436" s="38"/>
      <c r="H436" s="39">
        <v>33512</v>
      </c>
      <c r="I436" s="39"/>
      <c r="J436" s="40">
        <v>4</v>
      </c>
    </row>
    <row r="437" spans="1:10" x14ac:dyDescent="0.3">
      <c r="A437" s="33" t="s">
        <v>527</v>
      </c>
      <c r="B437" s="35" t="s">
        <v>77</v>
      </c>
      <c r="C437" s="33" t="s">
        <v>508</v>
      </c>
      <c r="D437" s="33" t="s">
        <v>79</v>
      </c>
      <c r="E437" s="41">
        <v>41116</v>
      </c>
      <c r="F437" s="37">
        <f t="shared" ca="1" si="6"/>
        <v>4</v>
      </c>
      <c r="G437" s="38"/>
      <c r="H437" s="39">
        <v>32650</v>
      </c>
      <c r="I437" s="39"/>
      <c r="J437" s="40">
        <v>1</v>
      </c>
    </row>
    <row r="438" spans="1:10" x14ac:dyDescent="0.3">
      <c r="A438" s="33" t="s">
        <v>528</v>
      </c>
      <c r="B438" s="35" t="s">
        <v>82</v>
      </c>
      <c r="C438" s="33" t="s">
        <v>508</v>
      </c>
      <c r="D438" s="33" t="s">
        <v>64</v>
      </c>
      <c r="E438" s="41">
        <v>39284</v>
      </c>
      <c r="F438" s="37">
        <f t="shared" ca="1" si="6"/>
        <v>9</v>
      </c>
      <c r="G438" s="38" t="s">
        <v>65</v>
      </c>
      <c r="H438" s="39">
        <v>25830</v>
      </c>
      <c r="I438" s="39"/>
      <c r="J438" s="40">
        <v>5</v>
      </c>
    </row>
    <row r="439" spans="1:10" x14ac:dyDescent="0.3">
      <c r="A439" s="33" t="s">
        <v>529</v>
      </c>
      <c r="B439" s="35" t="s">
        <v>77</v>
      </c>
      <c r="C439" s="33" t="s">
        <v>508</v>
      </c>
      <c r="D439" s="33" t="s">
        <v>64</v>
      </c>
      <c r="E439" s="41">
        <v>38916</v>
      </c>
      <c r="F439" s="37">
        <f t="shared" ca="1" si="6"/>
        <v>10</v>
      </c>
      <c r="G439" s="38" t="s">
        <v>68</v>
      </c>
      <c r="H439" s="39">
        <v>27560</v>
      </c>
      <c r="I439" s="39"/>
      <c r="J439" s="40">
        <v>2</v>
      </c>
    </row>
    <row r="440" spans="1:10" x14ac:dyDescent="0.3">
      <c r="A440" s="33" t="s">
        <v>530</v>
      </c>
      <c r="B440" s="35" t="s">
        <v>62</v>
      </c>
      <c r="C440" s="33" t="s">
        <v>508</v>
      </c>
      <c r="D440" s="33" t="s">
        <v>64</v>
      </c>
      <c r="E440" s="41">
        <v>39657</v>
      </c>
      <c r="F440" s="37">
        <f t="shared" ca="1" si="6"/>
        <v>8</v>
      </c>
      <c r="G440" s="38" t="s">
        <v>86</v>
      </c>
      <c r="H440" s="39">
        <v>80880</v>
      </c>
      <c r="I440" s="39"/>
      <c r="J440" s="40">
        <v>1</v>
      </c>
    </row>
    <row r="441" spans="1:10" x14ac:dyDescent="0.3">
      <c r="A441" s="33" t="s">
        <v>531</v>
      </c>
      <c r="B441" s="35" t="s">
        <v>71</v>
      </c>
      <c r="C441" s="33" t="s">
        <v>508</v>
      </c>
      <c r="D441" s="33" t="s">
        <v>64</v>
      </c>
      <c r="E441" s="41">
        <v>40370</v>
      </c>
      <c r="F441" s="37">
        <f t="shared" ca="1" si="6"/>
        <v>6</v>
      </c>
      <c r="G441" s="38" t="s">
        <v>65</v>
      </c>
      <c r="H441" s="39">
        <v>66840</v>
      </c>
      <c r="I441" s="39"/>
      <c r="J441" s="40">
        <v>4</v>
      </c>
    </row>
    <row r="442" spans="1:10" x14ac:dyDescent="0.3">
      <c r="A442" s="33" t="s">
        <v>532</v>
      </c>
      <c r="B442" s="35" t="s">
        <v>77</v>
      </c>
      <c r="C442" s="33" t="s">
        <v>508</v>
      </c>
      <c r="D442" s="33" t="s">
        <v>64</v>
      </c>
      <c r="E442" s="41">
        <v>40762</v>
      </c>
      <c r="F442" s="37">
        <f t="shared" ca="1" si="6"/>
        <v>5</v>
      </c>
      <c r="G442" s="38" t="s">
        <v>75</v>
      </c>
      <c r="H442" s="39">
        <v>61470</v>
      </c>
      <c r="I442" s="39"/>
      <c r="J442" s="40">
        <v>5</v>
      </c>
    </row>
    <row r="443" spans="1:10" x14ac:dyDescent="0.3">
      <c r="A443" s="33" t="s">
        <v>533</v>
      </c>
      <c r="B443" s="35" t="s">
        <v>62</v>
      </c>
      <c r="C443" s="33" t="s">
        <v>508</v>
      </c>
      <c r="D443" s="33" t="s">
        <v>67</v>
      </c>
      <c r="E443" s="41">
        <v>37470</v>
      </c>
      <c r="F443" s="37">
        <f t="shared" ca="1" si="6"/>
        <v>14</v>
      </c>
      <c r="G443" s="38" t="s">
        <v>65</v>
      </c>
      <c r="H443" s="39">
        <v>33810</v>
      </c>
      <c r="I443" s="39"/>
      <c r="J443" s="40">
        <v>5</v>
      </c>
    </row>
    <row r="444" spans="1:10" x14ac:dyDescent="0.3">
      <c r="A444" s="33" t="s">
        <v>534</v>
      </c>
      <c r="B444" s="35" t="s">
        <v>82</v>
      </c>
      <c r="C444" s="33" t="s">
        <v>508</v>
      </c>
      <c r="D444" s="33" t="s">
        <v>64</v>
      </c>
      <c r="E444" s="41">
        <v>38227</v>
      </c>
      <c r="F444" s="37">
        <f t="shared" ca="1" si="6"/>
        <v>12</v>
      </c>
      <c r="G444" s="38" t="s">
        <v>96</v>
      </c>
      <c r="H444" s="39">
        <v>86200</v>
      </c>
      <c r="I444" s="39"/>
      <c r="J444" s="40">
        <v>3</v>
      </c>
    </row>
    <row r="445" spans="1:10" x14ac:dyDescent="0.3">
      <c r="A445" s="33" t="s">
        <v>535</v>
      </c>
      <c r="B445" s="35" t="s">
        <v>71</v>
      </c>
      <c r="C445" s="33" t="s">
        <v>508</v>
      </c>
      <c r="D445" s="33" t="s">
        <v>67</v>
      </c>
      <c r="E445" s="41">
        <v>39299</v>
      </c>
      <c r="F445" s="37">
        <f t="shared" ca="1" si="6"/>
        <v>9</v>
      </c>
      <c r="G445" s="38" t="s">
        <v>86</v>
      </c>
      <c r="H445" s="39">
        <v>47760</v>
      </c>
      <c r="I445" s="39"/>
      <c r="J445" s="40">
        <v>3</v>
      </c>
    </row>
    <row r="446" spans="1:10" x14ac:dyDescent="0.3">
      <c r="A446" s="33" t="s">
        <v>536</v>
      </c>
      <c r="B446" s="35" t="s">
        <v>74</v>
      </c>
      <c r="C446" s="33" t="s">
        <v>508</v>
      </c>
      <c r="D446" s="33" t="s">
        <v>64</v>
      </c>
      <c r="E446" s="41">
        <v>39678</v>
      </c>
      <c r="F446" s="37">
        <f t="shared" ca="1" si="6"/>
        <v>8</v>
      </c>
      <c r="G446" s="38" t="s">
        <v>96</v>
      </c>
      <c r="H446" s="39">
        <v>80090</v>
      </c>
      <c r="I446" s="39"/>
      <c r="J446" s="40">
        <v>2</v>
      </c>
    </row>
    <row r="447" spans="1:10" x14ac:dyDescent="0.3">
      <c r="A447" s="33" t="s">
        <v>537</v>
      </c>
      <c r="B447" s="35" t="s">
        <v>74</v>
      </c>
      <c r="C447" s="33" t="s">
        <v>508</v>
      </c>
      <c r="D447" s="33" t="s">
        <v>67</v>
      </c>
      <c r="E447" s="42">
        <v>40393</v>
      </c>
      <c r="F447" s="37">
        <f t="shared" ca="1" si="6"/>
        <v>6</v>
      </c>
      <c r="G447" s="38" t="s">
        <v>65</v>
      </c>
      <c r="H447" s="39">
        <v>16925</v>
      </c>
      <c r="I447" s="39"/>
      <c r="J447" s="40">
        <v>1</v>
      </c>
    </row>
    <row r="448" spans="1:10" x14ac:dyDescent="0.3">
      <c r="A448" s="33" t="s">
        <v>538</v>
      </c>
      <c r="B448" s="35" t="s">
        <v>62</v>
      </c>
      <c r="C448" s="33" t="s">
        <v>508</v>
      </c>
      <c r="D448" s="33" t="s">
        <v>72</v>
      </c>
      <c r="E448" s="45">
        <v>40403</v>
      </c>
      <c r="F448" s="37">
        <f t="shared" ca="1" si="6"/>
        <v>6</v>
      </c>
      <c r="G448" s="38"/>
      <c r="H448" s="39">
        <v>15056</v>
      </c>
      <c r="I448" s="39"/>
      <c r="J448" s="40">
        <v>5</v>
      </c>
    </row>
    <row r="449" spans="1:10" x14ac:dyDescent="0.3">
      <c r="A449" s="33" t="s">
        <v>539</v>
      </c>
      <c r="B449" s="35" t="s">
        <v>82</v>
      </c>
      <c r="C449" s="33" t="s">
        <v>508</v>
      </c>
      <c r="D449" s="33" t="s">
        <v>67</v>
      </c>
      <c r="E449" s="41">
        <v>40807</v>
      </c>
      <c r="F449" s="37">
        <f t="shared" ca="1" si="6"/>
        <v>5</v>
      </c>
      <c r="G449" s="38" t="s">
        <v>68</v>
      </c>
      <c r="H449" s="39">
        <v>35045</v>
      </c>
      <c r="I449" s="39"/>
      <c r="J449" s="40">
        <v>4</v>
      </c>
    </row>
    <row r="450" spans="1:10" x14ac:dyDescent="0.3">
      <c r="A450" s="33" t="s">
        <v>540</v>
      </c>
      <c r="B450" s="35" t="s">
        <v>77</v>
      </c>
      <c r="C450" s="33" t="s">
        <v>508</v>
      </c>
      <c r="D450" s="33" t="s">
        <v>64</v>
      </c>
      <c r="E450" s="41">
        <v>41183</v>
      </c>
      <c r="F450" s="37">
        <f t="shared" ref="F450:F513" ca="1" si="7">DATEDIF(E450,TODAY(),"Y")</f>
        <v>4</v>
      </c>
      <c r="G450" s="38" t="s">
        <v>86</v>
      </c>
      <c r="H450" s="39">
        <v>75370</v>
      </c>
      <c r="I450" s="39"/>
      <c r="J450" s="40">
        <v>2</v>
      </c>
    </row>
    <row r="451" spans="1:10" x14ac:dyDescent="0.3">
      <c r="A451" s="33" t="s">
        <v>541</v>
      </c>
      <c r="B451" s="35" t="s">
        <v>82</v>
      </c>
      <c r="C451" s="33" t="s">
        <v>508</v>
      </c>
      <c r="D451" s="33" t="s">
        <v>64</v>
      </c>
      <c r="E451" s="41">
        <v>41186</v>
      </c>
      <c r="F451" s="37">
        <f t="shared" ca="1" si="7"/>
        <v>4</v>
      </c>
      <c r="G451" s="38" t="s">
        <v>86</v>
      </c>
      <c r="H451" s="39">
        <v>46910</v>
      </c>
      <c r="I451" s="39"/>
      <c r="J451" s="40">
        <v>3</v>
      </c>
    </row>
    <row r="452" spans="1:10" x14ac:dyDescent="0.3">
      <c r="A452" s="33" t="s">
        <v>542</v>
      </c>
      <c r="B452" s="35" t="s">
        <v>71</v>
      </c>
      <c r="C452" s="33" t="s">
        <v>508</v>
      </c>
      <c r="D452" s="33" t="s">
        <v>67</v>
      </c>
      <c r="E452" s="41">
        <v>39731</v>
      </c>
      <c r="F452" s="37">
        <f t="shared" ca="1" si="7"/>
        <v>8</v>
      </c>
      <c r="G452" s="38" t="s">
        <v>65</v>
      </c>
      <c r="H452" s="39">
        <v>13435</v>
      </c>
      <c r="I452" s="39"/>
      <c r="J452" s="40">
        <v>1</v>
      </c>
    </row>
    <row r="453" spans="1:10" x14ac:dyDescent="0.3">
      <c r="A453" s="33" t="s">
        <v>543</v>
      </c>
      <c r="B453" s="35" t="s">
        <v>62</v>
      </c>
      <c r="C453" s="33" t="s">
        <v>508</v>
      </c>
      <c r="D453" s="33" t="s">
        <v>64</v>
      </c>
      <c r="E453" s="41">
        <v>40452</v>
      </c>
      <c r="F453" s="37">
        <f t="shared" ca="1" si="7"/>
        <v>6</v>
      </c>
      <c r="G453" s="38" t="s">
        <v>96</v>
      </c>
      <c r="H453" s="39">
        <v>43410</v>
      </c>
      <c r="I453" s="39"/>
      <c r="J453" s="40">
        <v>1</v>
      </c>
    </row>
    <row r="454" spans="1:10" x14ac:dyDescent="0.3">
      <c r="A454" s="33" t="s">
        <v>544</v>
      </c>
      <c r="B454" s="35" t="s">
        <v>82</v>
      </c>
      <c r="C454" s="33" t="s">
        <v>508</v>
      </c>
      <c r="D454" s="33" t="s">
        <v>72</v>
      </c>
      <c r="E454" s="42">
        <v>40452</v>
      </c>
      <c r="F454" s="37">
        <f t="shared" ca="1" si="7"/>
        <v>6</v>
      </c>
      <c r="G454" s="38"/>
      <c r="H454" s="39">
        <v>9180</v>
      </c>
      <c r="I454" s="39"/>
      <c r="J454" s="40">
        <v>3</v>
      </c>
    </row>
    <row r="455" spans="1:10" x14ac:dyDescent="0.3">
      <c r="A455" s="33" t="s">
        <v>545</v>
      </c>
      <c r="B455" s="35" t="s">
        <v>71</v>
      </c>
      <c r="C455" s="33" t="s">
        <v>508</v>
      </c>
      <c r="D455" s="33" t="s">
        <v>79</v>
      </c>
      <c r="E455" s="41">
        <v>40468</v>
      </c>
      <c r="F455" s="37">
        <f t="shared" ca="1" si="7"/>
        <v>6</v>
      </c>
      <c r="G455" s="38"/>
      <c r="H455" s="39">
        <v>39440</v>
      </c>
      <c r="I455" s="39"/>
      <c r="J455" s="40">
        <v>4</v>
      </c>
    </row>
    <row r="456" spans="1:10" x14ac:dyDescent="0.3">
      <c r="A456" s="33" t="s">
        <v>546</v>
      </c>
      <c r="B456" s="35" t="s">
        <v>77</v>
      </c>
      <c r="C456" s="33" t="s">
        <v>508</v>
      </c>
      <c r="D456" s="33" t="s">
        <v>64</v>
      </c>
      <c r="E456" s="41">
        <v>41233</v>
      </c>
      <c r="F456" s="37">
        <f t="shared" ca="1" si="7"/>
        <v>3</v>
      </c>
      <c r="G456" s="38" t="s">
        <v>68</v>
      </c>
      <c r="H456" s="39">
        <v>68010</v>
      </c>
      <c r="I456" s="39"/>
      <c r="J456" s="40">
        <v>1</v>
      </c>
    </row>
    <row r="457" spans="1:10" x14ac:dyDescent="0.3">
      <c r="A457" s="33" t="s">
        <v>547</v>
      </c>
      <c r="B457" s="35" t="s">
        <v>77</v>
      </c>
      <c r="C457" s="33" t="s">
        <v>508</v>
      </c>
      <c r="D457" s="33" t="s">
        <v>64</v>
      </c>
      <c r="E457" s="41">
        <v>40492</v>
      </c>
      <c r="F457" s="37">
        <f t="shared" ca="1" si="7"/>
        <v>5</v>
      </c>
      <c r="G457" s="38" t="s">
        <v>86</v>
      </c>
      <c r="H457" s="39">
        <v>67230</v>
      </c>
      <c r="I457" s="39"/>
      <c r="J457" s="40">
        <v>4</v>
      </c>
    </row>
    <row r="458" spans="1:10" x14ac:dyDescent="0.3">
      <c r="A458" s="33" t="s">
        <v>548</v>
      </c>
      <c r="B458" s="35" t="s">
        <v>77</v>
      </c>
      <c r="C458" s="33" t="s">
        <v>508</v>
      </c>
      <c r="D458" s="33" t="s">
        <v>64</v>
      </c>
      <c r="E458" s="41">
        <v>39404</v>
      </c>
      <c r="F458" s="37">
        <f t="shared" ca="1" si="7"/>
        <v>8</v>
      </c>
      <c r="G458" s="38" t="s">
        <v>75</v>
      </c>
      <c r="H458" s="39">
        <v>50990</v>
      </c>
      <c r="I458" s="39"/>
      <c r="J458" s="40">
        <v>4</v>
      </c>
    </row>
    <row r="459" spans="1:10" x14ac:dyDescent="0.3">
      <c r="A459" s="33" t="s">
        <v>549</v>
      </c>
      <c r="B459" s="35" t="s">
        <v>82</v>
      </c>
      <c r="C459" s="33" t="s">
        <v>508</v>
      </c>
      <c r="D459" s="33" t="s">
        <v>64</v>
      </c>
      <c r="E459" s="41">
        <v>40883</v>
      </c>
      <c r="F459" s="37">
        <f t="shared" ca="1" si="7"/>
        <v>4</v>
      </c>
      <c r="G459" s="38" t="s">
        <v>65</v>
      </c>
      <c r="H459" s="39">
        <v>43580</v>
      </c>
      <c r="I459" s="39"/>
      <c r="J459" s="40">
        <v>5</v>
      </c>
    </row>
    <row r="460" spans="1:10" x14ac:dyDescent="0.3">
      <c r="A460" s="33" t="s">
        <v>550</v>
      </c>
      <c r="B460" s="35" t="s">
        <v>82</v>
      </c>
      <c r="C460" s="33" t="s">
        <v>508</v>
      </c>
      <c r="D460" s="33" t="s">
        <v>64</v>
      </c>
      <c r="E460" s="41">
        <v>40525</v>
      </c>
      <c r="F460" s="37">
        <f t="shared" ca="1" si="7"/>
        <v>5</v>
      </c>
      <c r="G460" s="38" t="s">
        <v>68</v>
      </c>
      <c r="H460" s="39">
        <v>77950</v>
      </c>
      <c r="I460" s="39"/>
      <c r="J460" s="40">
        <v>4</v>
      </c>
    </row>
    <row r="461" spans="1:10" x14ac:dyDescent="0.3">
      <c r="A461" s="33" t="s">
        <v>551</v>
      </c>
      <c r="B461" s="35" t="s">
        <v>92</v>
      </c>
      <c r="C461" s="33" t="s">
        <v>508</v>
      </c>
      <c r="D461" s="33" t="s">
        <v>79</v>
      </c>
      <c r="E461" s="41">
        <v>39783</v>
      </c>
      <c r="F461" s="37">
        <f t="shared" ca="1" si="7"/>
        <v>7</v>
      </c>
      <c r="G461" s="38"/>
      <c r="H461" s="39">
        <v>54000</v>
      </c>
      <c r="I461" s="39"/>
      <c r="J461" s="40">
        <v>3</v>
      </c>
    </row>
    <row r="462" spans="1:10" x14ac:dyDescent="0.3">
      <c r="A462" s="33" t="s">
        <v>552</v>
      </c>
      <c r="B462" s="35" t="s">
        <v>77</v>
      </c>
      <c r="C462" s="33" t="s">
        <v>553</v>
      </c>
      <c r="D462" s="33" t="s">
        <v>64</v>
      </c>
      <c r="E462" s="41">
        <v>40551</v>
      </c>
      <c r="F462" s="37">
        <f t="shared" ca="1" si="7"/>
        <v>5</v>
      </c>
      <c r="G462" s="38" t="s">
        <v>65</v>
      </c>
      <c r="H462" s="39">
        <v>71730</v>
      </c>
      <c r="I462" s="39"/>
      <c r="J462" s="40">
        <v>1</v>
      </c>
    </row>
    <row r="463" spans="1:10" x14ac:dyDescent="0.3">
      <c r="A463" s="33" t="s">
        <v>554</v>
      </c>
      <c r="B463" s="35" t="s">
        <v>77</v>
      </c>
      <c r="C463" s="33" t="s">
        <v>553</v>
      </c>
      <c r="D463" s="33" t="s">
        <v>64</v>
      </c>
      <c r="E463" s="41">
        <v>40585</v>
      </c>
      <c r="F463" s="37">
        <f t="shared" ca="1" si="7"/>
        <v>5</v>
      </c>
      <c r="G463" s="38" t="s">
        <v>65</v>
      </c>
      <c r="H463" s="39">
        <v>87950</v>
      </c>
      <c r="I463" s="39"/>
      <c r="J463" s="40">
        <v>4</v>
      </c>
    </row>
    <row r="464" spans="1:10" x14ac:dyDescent="0.3">
      <c r="A464" s="33" t="s">
        <v>555</v>
      </c>
      <c r="B464" s="35" t="s">
        <v>71</v>
      </c>
      <c r="C464" s="33" t="s">
        <v>553</v>
      </c>
      <c r="D464" s="33" t="s">
        <v>79</v>
      </c>
      <c r="E464" s="41">
        <v>40591</v>
      </c>
      <c r="F464" s="37">
        <f t="shared" ca="1" si="7"/>
        <v>5</v>
      </c>
      <c r="G464" s="38"/>
      <c r="H464" s="39">
        <v>49070</v>
      </c>
      <c r="I464" s="39"/>
      <c r="J464" s="40">
        <v>3</v>
      </c>
    </row>
    <row r="465" spans="1:10" x14ac:dyDescent="0.3">
      <c r="A465" s="33" t="s">
        <v>556</v>
      </c>
      <c r="B465" s="35" t="s">
        <v>82</v>
      </c>
      <c r="C465" s="33" t="s">
        <v>553</v>
      </c>
      <c r="D465" s="33" t="s">
        <v>64</v>
      </c>
      <c r="E465" s="41">
        <v>40625</v>
      </c>
      <c r="F465" s="37">
        <f t="shared" ca="1" si="7"/>
        <v>5</v>
      </c>
      <c r="G465" s="38" t="s">
        <v>86</v>
      </c>
      <c r="H465" s="39">
        <v>35320</v>
      </c>
      <c r="I465" s="39"/>
      <c r="J465" s="40">
        <v>3</v>
      </c>
    </row>
    <row r="466" spans="1:10" x14ac:dyDescent="0.3">
      <c r="A466" s="33" t="s">
        <v>557</v>
      </c>
      <c r="B466" s="35" t="s">
        <v>77</v>
      </c>
      <c r="C466" s="33" t="s">
        <v>553</v>
      </c>
      <c r="D466" s="33" t="s">
        <v>67</v>
      </c>
      <c r="E466" s="41">
        <v>40654</v>
      </c>
      <c r="F466" s="37">
        <f t="shared" ca="1" si="7"/>
        <v>5</v>
      </c>
      <c r="G466" s="38" t="s">
        <v>86</v>
      </c>
      <c r="H466" s="39">
        <v>16015</v>
      </c>
      <c r="I466" s="39"/>
      <c r="J466" s="40">
        <v>3</v>
      </c>
    </row>
    <row r="467" spans="1:10" x14ac:dyDescent="0.3">
      <c r="A467" s="33" t="s">
        <v>558</v>
      </c>
      <c r="B467" s="35" t="s">
        <v>82</v>
      </c>
      <c r="C467" s="33" t="s">
        <v>553</v>
      </c>
      <c r="D467" s="33" t="s">
        <v>64</v>
      </c>
      <c r="E467" s="41">
        <v>40745</v>
      </c>
      <c r="F467" s="37">
        <f t="shared" ca="1" si="7"/>
        <v>5</v>
      </c>
      <c r="G467" s="38" t="s">
        <v>65</v>
      </c>
      <c r="H467" s="39">
        <v>69400</v>
      </c>
      <c r="I467" s="39"/>
      <c r="J467" s="40">
        <v>5</v>
      </c>
    </row>
    <row r="468" spans="1:10" x14ac:dyDescent="0.3">
      <c r="A468" s="33" t="s">
        <v>559</v>
      </c>
      <c r="B468" s="35" t="s">
        <v>77</v>
      </c>
      <c r="C468" s="33" t="s">
        <v>553</v>
      </c>
      <c r="D468" s="33" t="s">
        <v>67</v>
      </c>
      <c r="E468" s="41">
        <v>39687</v>
      </c>
      <c r="F468" s="37">
        <f t="shared" ca="1" si="7"/>
        <v>8</v>
      </c>
      <c r="G468" s="38" t="s">
        <v>75</v>
      </c>
      <c r="H468" s="39">
        <v>24815</v>
      </c>
      <c r="I468" s="39"/>
      <c r="J468" s="40">
        <v>1</v>
      </c>
    </row>
    <row r="469" spans="1:10" x14ac:dyDescent="0.3">
      <c r="A469" s="33" t="s">
        <v>560</v>
      </c>
      <c r="B469" s="35" t="s">
        <v>82</v>
      </c>
      <c r="C469" s="33" t="s">
        <v>553</v>
      </c>
      <c r="D469" s="33" t="s">
        <v>64</v>
      </c>
      <c r="E469" s="41">
        <v>39688</v>
      </c>
      <c r="F469" s="37">
        <f t="shared" ca="1" si="7"/>
        <v>8</v>
      </c>
      <c r="G469" s="38" t="s">
        <v>65</v>
      </c>
      <c r="H469" s="39">
        <v>32600</v>
      </c>
      <c r="I469" s="39"/>
      <c r="J469" s="40">
        <v>5</v>
      </c>
    </row>
    <row r="470" spans="1:10" x14ac:dyDescent="0.3">
      <c r="A470" s="33" t="s">
        <v>561</v>
      </c>
      <c r="B470" s="35" t="s">
        <v>82</v>
      </c>
      <c r="C470" s="33" t="s">
        <v>553</v>
      </c>
      <c r="D470" s="33" t="s">
        <v>64</v>
      </c>
      <c r="E470" s="41">
        <v>40765</v>
      </c>
      <c r="F470" s="37">
        <f t="shared" ca="1" si="7"/>
        <v>5</v>
      </c>
      <c r="G470" s="38" t="s">
        <v>96</v>
      </c>
      <c r="H470" s="39">
        <v>77720</v>
      </c>
      <c r="I470" s="39"/>
      <c r="J470" s="40">
        <v>3</v>
      </c>
    </row>
    <row r="471" spans="1:10" x14ac:dyDescent="0.3">
      <c r="A471" s="33" t="s">
        <v>562</v>
      </c>
      <c r="B471" s="35" t="s">
        <v>77</v>
      </c>
      <c r="C471" s="33" t="s">
        <v>553</v>
      </c>
      <c r="D471" s="33" t="s">
        <v>72</v>
      </c>
      <c r="E471" s="41">
        <v>39733</v>
      </c>
      <c r="F471" s="37">
        <f t="shared" ca="1" si="7"/>
        <v>8</v>
      </c>
      <c r="G471" s="38"/>
      <c r="H471" s="39">
        <v>33232</v>
      </c>
      <c r="I471" s="39"/>
      <c r="J471" s="40">
        <v>4</v>
      </c>
    </row>
    <row r="472" spans="1:10" x14ac:dyDescent="0.3">
      <c r="A472" s="33" t="s">
        <v>563</v>
      </c>
      <c r="B472" s="35" t="s">
        <v>62</v>
      </c>
      <c r="C472" s="33" t="s">
        <v>553</v>
      </c>
      <c r="D472" s="33" t="s">
        <v>67</v>
      </c>
      <c r="E472" s="46">
        <v>39735</v>
      </c>
      <c r="F472" s="37">
        <f t="shared" ca="1" si="7"/>
        <v>8</v>
      </c>
      <c r="G472" s="38" t="s">
        <v>68</v>
      </c>
      <c r="H472" s="39">
        <v>39620</v>
      </c>
      <c r="I472" s="39"/>
      <c r="J472" s="40">
        <v>5</v>
      </c>
    </row>
    <row r="473" spans="1:10" x14ac:dyDescent="0.3">
      <c r="A473" s="33" t="s">
        <v>564</v>
      </c>
      <c r="B473" s="35" t="s">
        <v>74</v>
      </c>
      <c r="C473" s="33" t="s">
        <v>553</v>
      </c>
      <c r="D473" s="33" t="s">
        <v>64</v>
      </c>
      <c r="E473" s="41">
        <v>40818</v>
      </c>
      <c r="F473" s="37">
        <f t="shared" ca="1" si="7"/>
        <v>5</v>
      </c>
      <c r="G473" s="38" t="s">
        <v>75</v>
      </c>
      <c r="H473" s="39">
        <v>44560</v>
      </c>
      <c r="I473" s="39"/>
      <c r="J473" s="40">
        <v>2</v>
      </c>
    </row>
    <row r="474" spans="1:10" x14ac:dyDescent="0.3">
      <c r="A474" s="33" t="s">
        <v>565</v>
      </c>
      <c r="B474" s="35" t="s">
        <v>82</v>
      </c>
      <c r="C474" s="33" t="s">
        <v>553</v>
      </c>
      <c r="D474" s="33" t="s">
        <v>64</v>
      </c>
      <c r="E474" s="41">
        <v>40841</v>
      </c>
      <c r="F474" s="37">
        <f t="shared" ca="1" si="7"/>
        <v>5</v>
      </c>
      <c r="G474" s="38" t="s">
        <v>65</v>
      </c>
      <c r="H474" s="39">
        <v>81530</v>
      </c>
      <c r="I474" s="39"/>
      <c r="J474" s="40">
        <v>5</v>
      </c>
    </row>
    <row r="475" spans="1:10" x14ac:dyDescent="0.3">
      <c r="A475" s="33" t="s">
        <v>566</v>
      </c>
      <c r="B475" s="35" t="s">
        <v>74</v>
      </c>
      <c r="C475" s="33" t="s">
        <v>553</v>
      </c>
      <c r="D475" s="33" t="s">
        <v>64</v>
      </c>
      <c r="E475" s="41">
        <v>39754</v>
      </c>
      <c r="F475" s="37">
        <f t="shared" ca="1" si="7"/>
        <v>7</v>
      </c>
      <c r="G475" s="38" t="s">
        <v>96</v>
      </c>
      <c r="H475" s="39">
        <v>43110</v>
      </c>
      <c r="I475" s="39"/>
      <c r="J475" s="40">
        <v>2</v>
      </c>
    </row>
    <row r="476" spans="1:10" x14ac:dyDescent="0.3">
      <c r="A476" s="33" t="s">
        <v>567</v>
      </c>
      <c r="B476" s="35" t="s">
        <v>77</v>
      </c>
      <c r="C476" s="33" t="s">
        <v>553</v>
      </c>
      <c r="D476" s="33" t="s">
        <v>64</v>
      </c>
      <c r="E476" s="41">
        <v>39761</v>
      </c>
      <c r="F476" s="37">
        <f t="shared" ca="1" si="7"/>
        <v>7</v>
      </c>
      <c r="G476" s="38" t="s">
        <v>65</v>
      </c>
      <c r="H476" s="39">
        <v>40940</v>
      </c>
      <c r="I476" s="39"/>
      <c r="J476" s="40">
        <v>3</v>
      </c>
    </row>
    <row r="477" spans="1:10" x14ac:dyDescent="0.3">
      <c r="A477" s="33" t="s">
        <v>568</v>
      </c>
      <c r="B477" s="35" t="s">
        <v>62</v>
      </c>
      <c r="C477" s="33" t="s">
        <v>553</v>
      </c>
      <c r="D477" s="33" t="s">
        <v>64</v>
      </c>
      <c r="E477" s="41">
        <v>40893</v>
      </c>
      <c r="F477" s="37">
        <f t="shared" ca="1" si="7"/>
        <v>4</v>
      </c>
      <c r="G477" s="38" t="s">
        <v>96</v>
      </c>
      <c r="H477" s="39">
        <v>44620</v>
      </c>
      <c r="I477" s="39"/>
      <c r="J477" s="40">
        <v>5</v>
      </c>
    </row>
    <row r="478" spans="1:10" x14ac:dyDescent="0.3">
      <c r="A478" s="33" t="s">
        <v>569</v>
      </c>
      <c r="B478" s="35" t="s">
        <v>82</v>
      </c>
      <c r="C478" s="33" t="s">
        <v>570</v>
      </c>
      <c r="D478" s="33" t="s">
        <v>79</v>
      </c>
      <c r="E478" s="41">
        <v>39109</v>
      </c>
      <c r="F478" s="37">
        <f t="shared" ca="1" si="7"/>
        <v>9</v>
      </c>
      <c r="G478" s="38"/>
      <c r="H478" s="39">
        <v>33120</v>
      </c>
      <c r="I478" s="39"/>
      <c r="J478" s="40">
        <v>2</v>
      </c>
    </row>
    <row r="479" spans="1:10" x14ac:dyDescent="0.3">
      <c r="A479" s="33" t="s">
        <v>571</v>
      </c>
      <c r="B479" s="35" t="s">
        <v>62</v>
      </c>
      <c r="C479" s="33" t="s">
        <v>570</v>
      </c>
      <c r="D479" s="33" t="s">
        <v>64</v>
      </c>
      <c r="E479" s="41">
        <v>40208</v>
      </c>
      <c r="F479" s="37">
        <f t="shared" ca="1" si="7"/>
        <v>6</v>
      </c>
      <c r="G479" s="38" t="s">
        <v>68</v>
      </c>
      <c r="H479" s="39">
        <v>61148</v>
      </c>
      <c r="I479" s="39"/>
      <c r="J479" s="40">
        <v>2</v>
      </c>
    </row>
    <row r="480" spans="1:10" x14ac:dyDescent="0.3">
      <c r="A480" s="33" t="s">
        <v>572</v>
      </c>
      <c r="B480" s="35" t="s">
        <v>62</v>
      </c>
      <c r="C480" s="33" t="s">
        <v>570</v>
      </c>
      <c r="D480" s="33" t="s">
        <v>64</v>
      </c>
      <c r="E480" s="41">
        <v>35821</v>
      </c>
      <c r="F480" s="37">
        <f t="shared" ca="1" si="7"/>
        <v>18</v>
      </c>
      <c r="G480" s="38" t="s">
        <v>75</v>
      </c>
      <c r="H480" s="39">
        <v>22870</v>
      </c>
      <c r="I480" s="39"/>
      <c r="J480" s="40">
        <v>3</v>
      </c>
    </row>
    <row r="481" spans="1:10" x14ac:dyDescent="0.3">
      <c r="A481" s="33" t="s">
        <v>573</v>
      </c>
      <c r="B481" s="35" t="s">
        <v>92</v>
      </c>
      <c r="C481" s="33" t="s">
        <v>570</v>
      </c>
      <c r="D481" s="33" t="s">
        <v>67</v>
      </c>
      <c r="E481" s="41">
        <v>35826</v>
      </c>
      <c r="F481" s="37">
        <f t="shared" ca="1" si="7"/>
        <v>18</v>
      </c>
      <c r="G481" s="38" t="s">
        <v>65</v>
      </c>
      <c r="H481" s="39">
        <v>31205</v>
      </c>
      <c r="I481" s="39"/>
      <c r="J481" s="40">
        <v>2</v>
      </c>
    </row>
    <row r="482" spans="1:10" x14ac:dyDescent="0.3">
      <c r="A482" s="33" t="s">
        <v>574</v>
      </c>
      <c r="B482" s="35" t="s">
        <v>82</v>
      </c>
      <c r="C482" s="33" t="s">
        <v>570</v>
      </c>
      <c r="D482" s="33" t="s">
        <v>64</v>
      </c>
      <c r="E482" s="41">
        <v>36536</v>
      </c>
      <c r="F482" s="37">
        <f t="shared" ca="1" si="7"/>
        <v>16</v>
      </c>
      <c r="G482" s="38" t="s">
        <v>65</v>
      </c>
      <c r="H482" s="39">
        <v>62400</v>
      </c>
      <c r="I482" s="39"/>
      <c r="J482" s="40">
        <v>4</v>
      </c>
    </row>
    <row r="483" spans="1:10" x14ac:dyDescent="0.3">
      <c r="A483" s="33" t="s">
        <v>575</v>
      </c>
      <c r="B483" s="35" t="s">
        <v>74</v>
      </c>
      <c r="C483" s="33" t="s">
        <v>570</v>
      </c>
      <c r="D483" s="33" t="s">
        <v>67</v>
      </c>
      <c r="E483" s="41">
        <v>38723</v>
      </c>
      <c r="F483" s="37">
        <f t="shared" ca="1" si="7"/>
        <v>10</v>
      </c>
      <c r="G483" s="38" t="s">
        <v>96</v>
      </c>
      <c r="H483" s="39">
        <v>10630</v>
      </c>
      <c r="I483" s="39"/>
      <c r="J483" s="40">
        <v>3</v>
      </c>
    </row>
    <row r="484" spans="1:10" x14ac:dyDescent="0.3">
      <c r="A484" s="33" t="s">
        <v>576</v>
      </c>
      <c r="B484" s="35" t="s">
        <v>62</v>
      </c>
      <c r="C484" s="33" t="s">
        <v>570</v>
      </c>
      <c r="D484" s="33" t="s">
        <v>79</v>
      </c>
      <c r="E484" s="41">
        <v>40943</v>
      </c>
      <c r="F484" s="37">
        <f t="shared" ca="1" si="7"/>
        <v>4</v>
      </c>
      <c r="G484" s="38"/>
      <c r="H484" s="39">
        <v>47590</v>
      </c>
      <c r="I484" s="39"/>
      <c r="J484" s="40">
        <v>3</v>
      </c>
    </row>
    <row r="485" spans="1:10" x14ac:dyDescent="0.3">
      <c r="A485" s="33" t="s">
        <v>577</v>
      </c>
      <c r="B485" s="35" t="s">
        <v>62</v>
      </c>
      <c r="C485" s="33" t="s">
        <v>570</v>
      </c>
      <c r="D485" s="33" t="s">
        <v>79</v>
      </c>
      <c r="E485" s="41">
        <v>40963</v>
      </c>
      <c r="F485" s="37">
        <f t="shared" ca="1" si="7"/>
        <v>4</v>
      </c>
      <c r="G485" s="38"/>
      <c r="H485" s="39">
        <v>60550</v>
      </c>
      <c r="I485" s="39"/>
      <c r="J485" s="40">
        <v>2</v>
      </c>
    </row>
    <row r="486" spans="1:10" x14ac:dyDescent="0.3">
      <c r="A486" s="33" t="s">
        <v>578</v>
      </c>
      <c r="B486" s="35" t="s">
        <v>82</v>
      </c>
      <c r="C486" s="33" t="s">
        <v>570</v>
      </c>
      <c r="D486" s="33" t="s">
        <v>64</v>
      </c>
      <c r="E486" s="41">
        <v>36195</v>
      </c>
      <c r="F486" s="37">
        <f t="shared" ca="1" si="7"/>
        <v>17</v>
      </c>
      <c r="G486" s="38" t="s">
        <v>75</v>
      </c>
      <c r="H486" s="39">
        <v>46360</v>
      </c>
      <c r="I486" s="39"/>
      <c r="J486" s="40">
        <v>5</v>
      </c>
    </row>
    <row r="487" spans="1:10" x14ac:dyDescent="0.3">
      <c r="A487" s="33" t="s">
        <v>579</v>
      </c>
      <c r="B487" s="35" t="s">
        <v>92</v>
      </c>
      <c r="C487" s="33" t="s">
        <v>570</v>
      </c>
      <c r="D487" s="33" t="s">
        <v>67</v>
      </c>
      <c r="E487" s="41">
        <v>36217</v>
      </c>
      <c r="F487" s="37">
        <f t="shared" ca="1" si="7"/>
        <v>17</v>
      </c>
      <c r="G487" s="38" t="s">
        <v>96</v>
      </c>
      <c r="H487" s="39">
        <v>22475</v>
      </c>
      <c r="I487" s="39"/>
      <c r="J487" s="40">
        <v>4</v>
      </c>
    </row>
    <row r="488" spans="1:10" x14ac:dyDescent="0.3">
      <c r="A488" s="33" t="s">
        <v>580</v>
      </c>
      <c r="B488" s="35" t="s">
        <v>77</v>
      </c>
      <c r="C488" s="33" t="s">
        <v>570</v>
      </c>
      <c r="D488" s="33" t="s">
        <v>64</v>
      </c>
      <c r="E488" s="41">
        <v>39864</v>
      </c>
      <c r="F488" s="37">
        <f t="shared" ca="1" si="7"/>
        <v>7</v>
      </c>
      <c r="G488" s="38" t="s">
        <v>65</v>
      </c>
      <c r="H488" s="39">
        <v>64320</v>
      </c>
      <c r="I488" s="39"/>
      <c r="J488" s="40">
        <v>5</v>
      </c>
    </row>
    <row r="489" spans="1:10" x14ac:dyDescent="0.3">
      <c r="A489" s="33" t="s">
        <v>581</v>
      </c>
      <c r="B489" s="35" t="s">
        <v>62</v>
      </c>
      <c r="C489" s="33" t="s">
        <v>570</v>
      </c>
      <c r="D489" s="33" t="s">
        <v>67</v>
      </c>
      <c r="E489" s="41">
        <v>40976</v>
      </c>
      <c r="F489" s="37">
        <f t="shared" ca="1" si="7"/>
        <v>4</v>
      </c>
      <c r="G489" s="38" t="s">
        <v>65</v>
      </c>
      <c r="H489" s="39">
        <v>46380</v>
      </c>
      <c r="I489" s="39"/>
      <c r="J489" s="40">
        <v>3</v>
      </c>
    </row>
    <row r="490" spans="1:10" x14ac:dyDescent="0.3">
      <c r="A490" s="33" t="s">
        <v>582</v>
      </c>
      <c r="B490" s="35" t="s">
        <v>77</v>
      </c>
      <c r="C490" s="33" t="s">
        <v>570</v>
      </c>
      <c r="D490" s="33" t="s">
        <v>79</v>
      </c>
      <c r="E490" s="41">
        <v>40259</v>
      </c>
      <c r="F490" s="37">
        <f t="shared" ca="1" si="7"/>
        <v>6</v>
      </c>
      <c r="G490" s="38"/>
      <c r="H490" s="39">
        <v>73190</v>
      </c>
      <c r="I490" s="39"/>
      <c r="J490" s="40">
        <v>1</v>
      </c>
    </row>
    <row r="491" spans="1:10" x14ac:dyDescent="0.3">
      <c r="A491" s="33" t="s">
        <v>583</v>
      </c>
      <c r="B491" s="35" t="s">
        <v>62</v>
      </c>
      <c r="C491" s="33" t="s">
        <v>570</v>
      </c>
      <c r="D491" s="33" t="s">
        <v>64</v>
      </c>
      <c r="E491" s="41">
        <v>40264</v>
      </c>
      <c r="F491" s="37">
        <f t="shared" ca="1" si="7"/>
        <v>6</v>
      </c>
      <c r="G491" s="38" t="s">
        <v>86</v>
      </c>
      <c r="H491" s="39">
        <v>29760</v>
      </c>
      <c r="I491" s="39"/>
      <c r="J491" s="40">
        <v>2</v>
      </c>
    </row>
    <row r="492" spans="1:10" x14ac:dyDescent="0.3">
      <c r="A492" s="33" t="s">
        <v>584</v>
      </c>
      <c r="B492" s="35" t="s">
        <v>77</v>
      </c>
      <c r="C492" s="33" t="s">
        <v>570</v>
      </c>
      <c r="D492" s="33" t="s">
        <v>64</v>
      </c>
      <c r="E492" s="41">
        <v>37701</v>
      </c>
      <c r="F492" s="37">
        <f t="shared" ca="1" si="7"/>
        <v>13</v>
      </c>
      <c r="G492" s="38" t="s">
        <v>68</v>
      </c>
      <c r="H492" s="39">
        <v>23560</v>
      </c>
      <c r="I492" s="39"/>
      <c r="J492" s="40">
        <v>3</v>
      </c>
    </row>
    <row r="493" spans="1:10" x14ac:dyDescent="0.3">
      <c r="A493" s="33" t="s">
        <v>585</v>
      </c>
      <c r="B493" s="35" t="s">
        <v>74</v>
      </c>
      <c r="C493" s="33" t="s">
        <v>570</v>
      </c>
      <c r="D493" s="33" t="s">
        <v>64</v>
      </c>
      <c r="E493" s="41">
        <v>39519</v>
      </c>
      <c r="F493" s="37">
        <f t="shared" ca="1" si="7"/>
        <v>8</v>
      </c>
      <c r="G493" s="38" t="s">
        <v>86</v>
      </c>
      <c r="H493" s="39">
        <v>61330</v>
      </c>
      <c r="I493" s="39"/>
      <c r="J493" s="40">
        <v>2</v>
      </c>
    </row>
    <row r="494" spans="1:10" x14ac:dyDescent="0.3">
      <c r="A494" s="33" t="s">
        <v>586</v>
      </c>
      <c r="B494" s="35" t="s">
        <v>74</v>
      </c>
      <c r="C494" s="33" t="s">
        <v>570</v>
      </c>
      <c r="D494" s="33" t="s">
        <v>64</v>
      </c>
      <c r="E494" s="41">
        <v>38790</v>
      </c>
      <c r="F494" s="37">
        <f t="shared" ca="1" si="7"/>
        <v>10</v>
      </c>
      <c r="G494" s="38" t="s">
        <v>68</v>
      </c>
      <c r="H494" s="39">
        <v>62688</v>
      </c>
      <c r="I494" s="39"/>
      <c r="J494" s="40">
        <v>3</v>
      </c>
    </row>
    <row r="495" spans="1:10" x14ac:dyDescent="0.3">
      <c r="A495" s="33" t="s">
        <v>587</v>
      </c>
      <c r="B495" s="35" t="s">
        <v>62</v>
      </c>
      <c r="C495" s="33" t="s">
        <v>570</v>
      </c>
      <c r="D495" s="33" t="s">
        <v>64</v>
      </c>
      <c r="E495" s="41">
        <v>39899</v>
      </c>
      <c r="F495" s="37">
        <f t="shared" ca="1" si="7"/>
        <v>7</v>
      </c>
      <c r="G495" s="38" t="s">
        <v>65</v>
      </c>
      <c r="H495" s="39">
        <v>24790</v>
      </c>
      <c r="I495" s="39"/>
      <c r="J495" s="40">
        <v>3</v>
      </c>
    </row>
    <row r="496" spans="1:10" x14ac:dyDescent="0.3">
      <c r="A496" s="33" t="s">
        <v>588</v>
      </c>
      <c r="B496" s="35" t="s">
        <v>71</v>
      </c>
      <c r="C496" s="33" t="s">
        <v>570</v>
      </c>
      <c r="D496" s="33" t="s">
        <v>67</v>
      </c>
      <c r="E496" s="42">
        <v>40254</v>
      </c>
      <c r="F496" s="37">
        <f t="shared" ca="1" si="7"/>
        <v>6</v>
      </c>
      <c r="G496" s="38" t="s">
        <v>96</v>
      </c>
      <c r="H496" s="39">
        <v>48700</v>
      </c>
      <c r="I496" s="39"/>
      <c r="J496" s="40">
        <v>3</v>
      </c>
    </row>
    <row r="497" spans="1:10" x14ac:dyDescent="0.3">
      <c r="A497" s="33" t="s">
        <v>589</v>
      </c>
      <c r="B497" s="35" t="s">
        <v>82</v>
      </c>
      <c r="C497" s="33" t="s">
        <v>570</v>
      </c>
      <c r="D497" s="33" t="s">
        <v>64</v>
      </c>
      <c r="E497" s="41">
        <v>40624</v>
      </c>
      <c r="F497" s="37">
        <f t="shared" ca="1" si="7"/>
        <v>5</v>
      </c>
      <c r="G497" s="38" t="s">
        <v>86</v>
      </c>
      <c r="H497" s="39">
        <v>86500</v>
      </c>
      <c r="I497" s="39"/>
      <c r="J497" s="40">
        <v>1</v>
      </c>
    </row>
    <row r="498" spans="1:10" x14ac:dyDescent="0.3">
      <c r="A498" s="33" t="s">
        <v>590</v>
      </c>
      <c r="B498" s="35" t="s">
        <v>82</v>
      </c>
      <c r="C498" s="33" t="s">
        <v>570</v>
      </c>
      <c r="D498" s="33" t="s">
        <v>64</v>
      </c>
      <c r="E498" s="41">
        <v>39174</v>
      </c>
      <c r="F498" s="37">
        <f t="shared" ca="1" si="7"/>
        <v>9</v>
      </c>
      <c r="G498" s="38" t="s">
        <v>65</v>
      </c>
      <c r="H498" s="39">
        <v>23320</v>
      </c>
      <c r="I498" s="39"/>
      <c r="J498" s="40">
        <v>4</v>
      </c>
    </row>
    <row r="499" spans="1:10" x14ac:dyDescent="0.3">
      <c r="A499" s="33" t="s">
        <v>591</v>
      </c>
      <c r="B499" s="35" t="s">
        <v>62</v>
      </c>
      <c r="C499" s="33" t="s">
        <v>570</v>
      </c>
      <c r="D499" s="33" t="s">
        <v>67</v>
      </c>
      <c r="E499" s="41">
        <v>39176</v>
      </c>
      <c r="F499" s="37">
        <f t="shared" ca="1" si="7"/>
        <v>9</v>
      </c>
      <c r="G499" s="38" t="s">
        <v>96</v>
      </c>
      <c r="H499" s="39">
        <v>10700</v>
      </c>
      <c r="I499" s="39"/>
      <c r="J499" s="40">
        <v>4</v>
      </c>
    </row>
    <row r="500" spans="1:10" x14ac:dyDescent="0.3">
      <c r="A500" s="33" t="s">
        <v>592</v>
      </c>
      <c r="B500" s="35" t="s">
        <v>77</v>
      </c>
      <c r="C500" s="33" t="s">
        <v>570</v>
      </c>
      <c r="D500" s="33" t="s">
        <v>64</v>
      </c>
      <c r="E500" s="41">
        <v>40282</v>
      </c>
      <c r="F500" s="37">
        <f t="shared" ca="1" si="7"/>
        <v>6</v>
      </c>
      <c r="G500" s="38" t="s">
        <v>86</v>
      </c>
      <c r="H500" s="39">
        <v>72640</v>
      </c>
      <c r="I500" s="39"/>
      <c r="J500" s="40">
        <v>3</v>
      </c>
    </row>
    <row r="501" spans="1:10" x14ac:dyDescent="0.3">
      <c r="A501" s="33" t="s">
        <v>593</v>
      </c>
      <c r="B501" s="35" t="s">
        <v>77</v>
      </c>
      <c r="C501" s="33" t="s">
        <v>570</v>
      </c>
      <c r="D501" s="33" t="s">
        <v>64</v>
      </c>
      <c r="E501" s="41">
        <v>38815</v>
      </c>
      <c r="F501" s="37">
        <f t="shared" ca="1" si="7"/>
        <v>10</v>
      </c>
      <c r="G501" s="38" t="s">
        <v>65</v>
      </c>
      <c r="H501" s="39">
        <v>63270</v>
      </c>
      <c r="I501" s="39"/>
      <c r="J501" s="40">
        <v>1</v>
      </c>
    </row>
    <row r="502" spans="1:10" x14ac:dyDescent="0.3">
      <c r="A502" s="33" t="s">
        <v>594</v>
      </c>
      <c r="B502" s="35" t="s">
        <v>62</v>
      </c>
      <c r="C502" s="33" t="s">
        <v>570</v>
      </c>
      <c r="D502" s="33" t="s">
        <v>79</v>
      </c>
      <c r="E502" s="41">
        <v>38828</v>
      </c>
      <c r="F502" s="37">
        <f t="shared" ca="1" si="7"/>
        <v>10</v>
      </c>
      <c r="G502" s="38"/>
      <c r="H502" s="39">
        <v>49530</v>
      </c>
      <c r="I502" s="39"/>
      <c r="J502" s="40">
        <v>4</v>
      </c>
    </row>
    <row r="503" spans="1:10" x14ac:dyDescent="0.3">
      <c r="A503" s="33" t="s">
        <v>595</v>
      </c>
      <c r="B503" s="35" t="s">
        <v>74</v>
      </c>
      <c r="C503" s="33" t="s">
        <v>570</v>
      </c>
      <c r="D503" s="33" t="s">
        <v>67</v>
      </c>
      <c r="E503" s="41">
        <v>40293</v>
      </c>
      <c r="F503" s="37">
        <f t="shared" ca="1" si="7"/>
        <v>6</v>
      </c>
      <c r="G503" s="38" t="s">
        <v>65</v>
      </c>
      <c r="H503" s="39">
        <v>11810</v>
      </c>
      <c r="I503" s="39"/>
      <c r="J503" s="40">
        <v>1</v>
      </c>
    </row>
    <row r="504" spans="1:10" x14ac:dyDescent="0.3">
      <c r="A504" s="33" t="s">
        <v>596</v>
      </c>
      <c r="B504" s="35" t="s">
        <v>82</v>
      </c>
      <c r="C504" s="33" t="s">
        <v>570</v>
      </c>
      <c r="D504" s="33" t="s">
        <v>64</v>
      </c>
      <c r="E504" s="41">
        <v>40666</v>
      </c>
      <c r="F504" s="37">
        <f t="shared" ca="1" si="7"/>
        <v>5</v>
      </c>
      <c r="G504" s="38" t="s">
        <v>65</v>
      </c>
      <c r="H504" s="39">
        <v>24090</v>
      </c>
      <c r="I504" s="39"/>
      <c r="J504" s="40">
        <v>4</v>
      </c>
    </row>
    <row r="505" spans="1:10" x14ac:dyDescent="0.3">
      <c r="A505" s="33" t="s">
        <v>597</v>
      </c>
      <c r="B505" s="35" t="s">
        <v>82</v>
      </c>
      <c r="C505" s="33" t="s">
        <v>570</v>
      </c>
      <c r="D505" s="33" t="s">
        <v>79</v>
      </c>
      <c r="E505" s="41">
        <v>39592</v>
      </c>
      <c r="F505" s="37">
        <f t="shared" ca="1" si="7"/>
        <v>8</v>
      </c>
      <c r="G505" s="38"/>
      <c r="H505" s="39">
        <v>56650</v>
      </c>
      <c r="I505" s="39"/>
      <c r="J505" s="40">
        <v>1</v>
      </c>
    </row>
    <row r="506" spans="1:10" x14ac:dyDescent="0.3">
      <c r="A506" s="33" t="s">
        <v>598</v>
      </c>
      <c r="B506" s="35" t="s">
        <v>71</v>
      </c>
      <c r="C506" s="33" t="s">
        <v>570</v>
      </c>
      <c r="D506" s="33" t="s">
        <v>64</v>
      </c>
      <c r="E506" s="41">
        <v>35918</v>
      </c>
      <c r="F506" s="37">
        <f t="shared" ca="1" si="7"/>
        <v>18</v>
      </c>
      <c r="G506" s="38" t="s">
        <v>68</v>
      </c>
      <c r="H506" s="39">
        <v>73740</v>
      </c>
      <c r="I506" s="39"/>
      <c r="J506" s="40">
        <v>4</v>
      </c>
    </row>
    <row r="507" spans="1:10" x14ac:dyDescent="0.3">
      <c r="A507" s="33" t="s">
        <v>599</v>
      </c>
      <c r="B507" s="35" t="s">
        <v>62</v>
      </c>
      <c r="C507" s="33" t="s">
        <v>570</v>
      </c>
      <c r="D507" s="33" t="s">
        <v>72</v>
      </c>
      <c r="E507" s="41">
        <v>35946</v>
      </c>
      <c r="F507" s="37">
        <f t="shared" ca="1" si="7"/>
        <v>18</v>
      </c>
      <c r="G507" s="38"/>
      <c r="H507" s="39">
        <v>14332</v>
      </c>
      <c r="I507" s="39"/>
      <c r="J507" s="40">
        <v>5</v>
      </c>
    </row>
    <row r="508" spans="1:10" x14ac:dyDescent="0.3">
      <c r="A508" s="33" t="s">
        <v>600</v>
      </c>
      <c r="B508" s="35" t="s">
        <v>82</v>
      </c>
      <c r="C508" s="33" t="s">
        <v>570</v>
      </c>
      <c r="D508" s="33" t="s">
        <v>79</v>
      </c>
      <c r="E508" s="41">
        <v>36297</v>
      </c>
      <c r="F508" s="37">
        <f t="shared" ca="1" si="7"/>
        <v>17</v>
      </c>
      <c r="G508" s="38"/>
      <c r="H508" s="39">
        <v>57990</v>
      </c>
      <c r="I508" s="39"/>
      <c r="J508" s="40">
        <v>5</v>
      </c>
    </row>
    <row r="509" spans="1:10" x14ac:dyDescent="0.3">
      <c r="A509" s="33" t="s">
        <v>601</v>
      </c>
      <c r="B509" s="35" t="s">
        <v>82</v>
      </c>
      <c r="C509" s="33" t="s">
        <v>570</v>
      </c>
      <c r="D509" s="33" t="s">
        <v>64</v>
      </c>
      <c r="E509" s="41">
        <v>36673</v>
      </c>
      <c r="F509" s="37">
        <f t="shared" ca="1" si="7"/>
        <v>16</v>
      </c>
      <c r="G509" s="38" t="s">
        <v>86</v>
      </c>
      <c r="H509" s="39">
        <v>48330</v>
      </c>
      <c r="I509" s="39"/>
      <c r="J509" s="40">
        <v>1</v>
      </c>
    </row>
    <row r="510" spans="1:10" x14ac:dyDescent="0.3">
      <c r="A510" s="33" t="s">
        <v>602</v>
      </c>
      <c r="B510" s="35" t="s">
        <v>82</v>
      </c>
      <c r="C510" s="33" t="s">
        <v>570</v>
      </c>
      <c r="D510" s="33" t="s">
        <v>79</v>
      </c>
      <c r="E510" s="41">
        <v>37404</v>
      </c>
      <c r="F510" s="37">
        <f t="shared" ca="1" si="7"/>
        <v>14</v>
      </c>
      <c r="G510" s="38"/>
      <c r="H510" s="39">
        <v>60070</v>
      </c>
      <c r="I510" s="39"/>
      <c r="J510" s="40">
        <v>3</v>
      </c>
    </row>
    <row r="511" spans="1:10" x14ac:dyDescent="0.3">
      <c r="A511" s="33" t="s">
        <v>603</v>
      </c>
      <c r="B511" s="35" t="s">
        <v>74</v>
      </c>
      <c r="C511" s="33" t="s">
        <v>570</v>
      </c>
      <c r="D511" s="33" t="s">
        <v>64</v>
      </c>
      <c r="E511" s="41">
        <v>39217</v>
      </c>
      <c r="F511" s="37">
        <f t="shared" ca="1" si="7"/>
        <v>9</v>
      </c>
      <c r="G511" s="38" t="s">
        <v>65</v>
      </c>
      <c r="H511" s="39">
        <v>73830</v>
      </c>
      <c r="I511" s="39"/>
      <c r="J511" s="40">
        <v>2</v>
      </c>
    </row>
    <row r="512" spans="1:10" x14ac:dyDescent="0.3">
      <c r="A512" s="33" t="s">
        <v>604</v>
      </c>
      <c r="B512" s="35" t="s">
        <v>82</v>
      </c>
      <c r="C512" s="33" t="s">
        <v>570</v>
      </c>
      <c r="D512" s="33" t="s">
        <v>79</v>
      </c>
      <c r="E512" s="41">
        <v>40707</v>
      </c>
      <c r="F512" s="37">
        <f t="shared" ca="1" si="7"/>
        <v>5</v>
      </c>
      <c r="G512" s="38"/>
      <c r="H512" s="39">
        <v>79380</v>
      </c>
      <c r="I512" s="39"/>
      <c r="J512" s="40">
        <v>1</v>
      </c>
    </row>
    <row r="513" spans="1:10" x14ac:dyDescent="0.3">
      <c r="A513" s="33" t="s">
        <v>605</v>
      </c>
      <c r="B513" s="35" t="s">
        <v>77</v>
      </c>
      <c r="C513" s="33" t="s">
        <v>570</v>
      </c>
      <c r="D513" s="33" t="s">
        <v>64</v>
      </c>
      <c r="E513" s="41">
        <v>39262</v>
      </c>
      <c r="F513" s="37">
        <f t="shared" ca="1" si="7"/>
        <v>9</v>
      </c>
      <c r="G513" s="38" t="s">
        <v>86</v>
      </c>
      <c r="H513" s="39">
        <v>63440</v>
      </c>
      <c r="I513" s="39"/>
      <c r="J513" s="40">
        <v>3</v>
      </c>
    </row>
    <row r="514" spans="1:10" x14ac:dyDescent="0.3">
      <c r="A514" s="33" t="s">
        <v>606</v>
      </c>
      <c r="B514" s="35" t="s">
        <v>82</v>
      </c>
      <c r="C514" s="33" t="s">
        <v>570</v>
      </c>
      <c r="D514" s="33" t="s">
        <v>64</v>
      </c>
      <c r="E514" s="41">
        <v>40332</v>
      </c>
      <c r="F514" s="37">
        <f t="shared" ref="F514:F577" ca="1" si="8">DATEDIF(E514,TODAY(),"Y")</f>
        <v>6</v>
      </c>
      <c r="G514" s="38" t="s">
        <v>65</v>
      </c>
      <c r="H514" s="39">
        <v>47340</v>
      </c>
      <c r="I514" s="39"/>
      <c r="J514" s="40">
        <v>2</v>
      </c>
    </row>
    <row r="515" spans="1:10" x14ac:dyDescent="0.3">
      <c r="A515" s="33" t="s">
        <v>607</v>
      </c>
      <c r="B515" s="35" t="s">
        <v>77</v>
      </c>
      <c r="C515" s="33" t="s">
        <v>570</v>
      </c>
      <c r="D515" s="33" t="s">
        <v>64</v>
      </c>
      <c r="E515" s="41">
        <v>35958</v>
      </c>
      <c r="F515" s="37">
        <f t="shared" ca="1" si="8"/>
        <v>18</v>
      </c>
      <c r="G515" s="38" t="s">
        <v>96</v>
      </c>
      <c r="H515" s="39">
        <v>61420</v>
      </c>
      <c r="I515" s="39"/>
      <c r="J515" s="40">
        <v>4</v>
      </c>
    </row>
    <row r="516" spans="1:10" x14ac:dyDescent="0.3">
      <c r="A516" s="33" t="s">
        <v>608</v>
      </c>
      <c r="B516" s="35" t="s">
        <v>77</v>
      </c>
      <c r="C516" s="33" t="s">
        <v>570</v>
      </c>
      <c r="D516" s="33" t="s">
        <v>72</v>
      </c>
      <c r="E516" s="41">
        <v>36340</v>
      </c>
      <c r="F516" s="37">
        <f t="shared" ca="1" si="8"/>
        <v>17</v>
      </c>
      <c r="G516" s="38"/>
      <c r="H516" s="39">
        <v>37016</v>
      </c>
      <c r="I516" s="39"/>
      <c r="J516" s="40">
        <v>4</v>
      </c>
    </row>
    <row r="517" spans="1:10" x14ac:dyDescent="0.3">
      <c r="A517" s="33" t="s">
        <v>609</v>
      </c>
      <c r="B517" s="35" t="s">
        <v>82</v>
      </c>
      <c r="C517" s="33" t="s">
        <v>570</v>
      </c>
      <c r="D517" s="33" t="s">
        <v>64</v>
      </c>
      <c r="E517" s="41">
        <v>39282</v>
      </c>
      <c r="F517" s="37">
        <f t="shared" ca="1" si="8"/>
        <v>9</v>
      </c>
      <c r="G517" s="38" t="s">
        <v>75</v>
      </c>
      <c r="H517" s="39">
        <v>69420</v>
      </c>
      <c r="I517" s="39"/>
      <c r="J517" s="40">
        <v>2</v>
      </c>
    </row>
    <row r="518" spans="1:10" x14ac:dyDescent="0.3">
      <c r="A518" s="33" t="s">
        <v>610</v>
      </c>
      <c r="B518" s="35" t="s">
        <v>77</v>
      </c>
      <c r="C518" s="33" t="s">
        <v>570</v>
      </c>
      <c r="D518" s="33" t="s">
        <v>64</v>
      </c>
      <c r="E518" s="41">
        <v>38903</v>
      </c>
      <c r="F518" s="37">
        <f t="shared" ca="1" si="8"/>
        <v>10</v>
      </c>
      <c r="G518" s="38" t="s">
        <v>96</v>
      </c>
      <c r="H518" s="39">
        <v>34060</v>
      </c>
      <c r="I518" s="39"/>
      <c r="J518" s="40">
        <v>2</v>
      </c>
    </row>
    <row r="519" spans="1:10" x14ac:dyDescent="0.3">
      <c r="A519" s="33" t="s">
        <v>611</v>
      </c>
      <c r="B519" s="35" t="s">
        <v>82</v>
      </c>
      <c r="C519" s="33" t="s">
        <v>570</v>
      </c>
      <c r="D519" s="33" t="s">
        <v>64</v>
      </c>
      <c r="E519" s="41">
        <v>35990</v>
      </c>
      <c r="F519" s="37">
        <f t="shared" ca="1" si="8"/>
        <v>18</v>
      </c>
      <c r="G519" s="38" t="s">
        <v>86</v>
      </c>
      <c r="H519" s="39">
        <v>36890</v>
      </c>
      <c r="I519" s="39"/>
      <c r="J519" s="40">
        <v>1</v>
      </c>
    </row>
    <row r="520" spans="1:10" x14ac:dyDescent="0.3">
      <c r="A520" s="33" t="s">
        <v>612</v>
      </c>
      <c r="B520" s="35" t="s">
        <v>77</v>
      </c>
      <c r="C520" s="33" t="s">
        <v>570</v>
      </c>
      <c r="D520" s="33" t="s">
        <v>67</v>
      </c>
      <c r="E520" s="46">
        <v>38173</v>
      </c>
      <c r="F520" s="37">
        <f t="shared" ca="1" si="8"/>
        <v>12</v>
      </c>
      <c r="G520" s="38" t="s">
        <v>96</v>
      </c>
      <c r="H520" s="39">
        <v>32900</v>
      </c>
      <c r="I520" s="39"/>
      <c r="J520" s="40">
        <v>2</v>
      </c>
    </row>
    <row r="521" spans="1:10" x14ac:dyDescent="0.3">
      <c r="A521" s="33" t="s">
        <v>613</v>
      </c>
      <c r="B521" s="35" t="s">
        <v>82</v>
      </c>
      <c r="C521" s="33" t="s">
        <v>570</v>
      </c>
      <c r="D521" s="33" t="s">
        <v>64</v>
      </c>
      <c r="E521" s="41">
        <v>39673</v>
      </c>
      <c r="F521" s="37">
        <f t="shared" ca="1" si="8"/>
        <v>8</v>
      </c>
      <c r="G521" s="38" t="s">
        <v>65</v>
      </c>
      <c r="H521" s="39">
        <v>48080</v>
      </c>
      <c r="I521" s="39"/>
      <c r="J521" s="40">
        <v>2</v>
      </c>
    </row>
    <row r="522" spans="1:10" x14ac:dyDescent="0.3">
      <c r="A522" s="33" t="s">
        <v>614</v>
      </c>
      <c r="B522" s="35" t="s">
        <v>82</v>
      </c>
      <c r="C522" s="33" t="s">
        <v>570</v>
      </c>
      <c r="D522" s="33" t="s">
        <v>64</v>
      </c>
      <c r="E522" s="41">
        <v>40765</v>
      </c>
      <c r="F522" s="37">
        <f t="shared" ca="1" si="8"/>
        <v>5</v>
      </c>
      <c r="G522" s="38" t="s">
        <v>75</v>
      </c>
      <c r="H522" s="39">
        <v>77740</v>
      </c>
      <c r="I522" s="39"/>
      <c r="J522" s="40">
        <v>1</v>
      </c>
    </row>
    <row r="523" spans="1:10" x14ac:dyDescent="0.3">
      <c r="A523" s="33" t="s">
        <v>615</v>
      </c>
      <c r="B523" s="35" t="s">
        <v>92</v>
      </c>
      <c r="C523" s="33" t="s">
        <v>570</v>
      </c>
      <c r="D523" s="33" t="s">
        <v>79</v>
      </c>
      <c r="E523" s="41">
        <v>39298</v>
      </c>
      <c r="F523" s="37">
        <f t="shared" ca="1" si="8"/>
        <v>9</v>
      </c>
      <c r="G523" s="38"/>
      <c r="H523" s="39">
        <v>76870</v>
      </c>
      <c r="I523" s="39"/>
      <c r="J523" s="40">
        <v>5</v>
      </c>
    </row>
    <row r="524" spans="1:10" x14ac:dyDescent="0.3">
      <c r="A524" s="33" t="s">
        <v>616</v>
      </c>
      <c r="B524" s="35" t="s">
        <v>62</v>
      </c>
      <c r="C524" s="33" t="s">
        <v>570</v>
      </c>
      <c r="D524" s="33" t="s">
        <v>64</v>
      </c>
      <c r="E524" s="41">
        <v>40399</v>
      </c>
      <c r="F524" s="37">
        <f t="shared" ca="1" si="8"/>
        <v>6</v>
      </c>
      <c r="G524" s="38" t="s">
        <v>68</v>
      </c>
      <c r="H524" s="39">
        <v>72700</v>
      </c>
      <c r="I524" s="39"/>
      <c r="J524" s="40">
        <v>5</v>
      </c>
    </row>
    <row r="525" spans="1:10" x14ac:dyDescent="0.3">
      <c r="A525" s="33" t="s">
        <v>617</v>
      </c>
      <c r="B525" s="35" t="s">
        <v>77</v>
      </c>
      <c r="C525" s="33" t="s">
        <v>570</v>
      </c>
      <c r="D525" s="33" t="s">
        <v>79</v>
      </c>
      <c r="E525" s="41">
        <v>40414</v>
      </c>
      <c r="F525" s="37">
        <f t="shared" ca="1" si="8"/>
        <v>6</v>
      </c>
      <c r="G525" s="38"/>
      <c r="H525" s="39">
        <v>60070</v>
      </c>
      <c r="I525" s="39"/>
      <c r="J525" s="40">
        <v>2</v>
      </c>
    </row>
    <row r="526" spans="1:10" x14ac:dyDescent="0.3">
      <c r="A526" s="33" t="s">
        <v>618</v>
      </c>
      <c r="B526" s="35" t="s">
        <v>77</v>
      </c>
      <c r="C526" s="33" t="s">
        <v>570</v>
      </c>
      <c r="D526" s="33" t="s">
        <v>72</v>
      </c>
      <c r="E526" s="41">
        <v>36028</v>
      </c>
      <c r="F526" s="37">
        <f t="shared" ca="1" si="8"/>
        <v>18</v>
      </c>
      <c r="G526" s="38"/>
      <c r="H526" s="39">
        <v>16688</v>
      </c>
      <c r="I526" s="39"/>
      <c r="J526" s="40">
        <v>3</v>
      </c>
    </row>
    <row r="527" spans="1:10" x14ac:dyDescent="0.3">
      <c r="A527" s="33" t="s">
        <v>619</v>
      </c>
      <c r="B527" s="35" t="s">
        <v>74</v>
      </c>
      <c r="C527" s="33" t="s">
        <v>570</v>
      </c>
      <c r="D527" s="33" t="s">
        <v>79</v>
      </c>
      <c r="E527" s="41">
        <v>36375</v>
      </c>
      <c r="F527" s="37">
        <f t="shared" ca="1" si="8"/>
        <v>17</v>
      </c>
      <c r="G527" s="38"/>
      <c r="H527" s="39">
        <v>71300</v>
      </c>
      <c r="I527" s="39"/>
      <c r="J527" s="40">
        <v>5</v>
      </c>
    </row>
    <row r="528" spans="1:10" x14ac:dyDescent="0.3">
      <c r="A528" s="33" t="s">
        <v>620</v>
      </c>
      <c r="B528" s="35" t="s">
        <v>82</v>
      </c>
      <c r="C528" s="33" t="s">
        <v>570</v>
      </c>
      <c r="D528" s="33" t="s">
        <v>72</v>
      </c>
      <c r="E528" s="41">
        <v>36380</v>
      </c>
      <c r="F528" s="37">
        <f t="shared" ca="1" si="8"/>
        <v>17</v>
      </c>
      <c r="G528" s="38"/>
      <c r="H528" s="39">
        <v>36052</v>
      </c>
      <c r="I528" s="39"/>
      <c r="J528" s="40">
        <v>5</v>
      </c>
    </row>
    <row r="529" spans="1:10" x14ac:dyDescent="0.3">
      <c r="A529" s="33" t="s">
        <v>621</v>
      </c>
      <c r="B529" s="35" t="s">
        <v>82</v>
      </c>
      <c r="C529" s="33" t="s">
        <v>570</v>
      </c>
      <c r="D529" s="33" t="s">
        <v>64</v>
      </c>
      <c r="E529" s="41">
        <v>36393</v>
      </c>
      <c r="F529" s="37">
        <f t="shared" ca="1" si="8"/>
        <v>17</v>
      </c>
      <c r="G529" s="38" t="s">
        <v>96</v>
      </c>
      <c r="H529" s="39">
        <v>65910</v>
      </c>
      <c r="I529" s="39"/>
      <c r="J529" s="40">
        <v>5</v>
      </c>
    </row>
    <row r="530" spans="1:10" x14ac:dyDescent="0.3">
      <c r="A530" s="33" t="s">
        <v>622</v>
      </c>
      <c r="B530" s="35" t="s">
        <v>92</v>
      </c>
      <c r="C530" s="33" t="s">
        <v>570</v>
      </c>
      <c r="D530" s="33" t="s">
        <v>64</v>
      </c>
      <c r="E530" s="41">
        <v>37848</v>
      </c>
      <c r="F530" s="37">
        <f t="shared" ca="1" si="8"/>
        <v>13</v>
      </c>
      <c r="G530" s="38" t="s">
        <v>68</v>
      </c>
      <c r="H530" s="39">
        <v>76910</v>
      </c>
      <c r="I530" s="39"/>
      <c r="J530" s="40">
        <v>2</v>
      </c>
    </row>
    <row r="531" spans="1:10" x14ac:dyDescent="0.3">
      <c r="A531" s="33" t="s">
        <v>623</v>
      </c>
      <c r="B531" s="35" t="s">
        <v>82</v>
      </c>
      <c r="C531" s="33" t="s">
        <v>570</v>
      </c>
      <c r="D531" s="33" t="s">
        <v>79</v>
      </c>
      <c r="E531" s="42">
        <v>40404</v>
      </c>
      <c r="F531" s="37">
        <f t="shared" ca="1" si="8"/>
        <v>6</v>
      </c>
      <c r="G531" s="38"/>
      <c r="H531" s="39">
        <v>39550</v>
      </c>
      <c r="I531" s="39"/>
      <c r="J531" s="40">
        <v>5</v>
      </c>
    </row>
    <row r="532" spans="1:10" x14ac:dyDescent="0.3">
      <c r="A532" s="33" t="s">
        <v>624</v>
      </c>
      <c r="B532" s="35" t="s">
        <v>62</v>
      </c>
      <c r="C532" s="33" t="s">
        <v>570</v>
      </c>
      <c r="D532" s="33" t="s">
        <v>79</v>
      </c>
      <c r="E532" s="42">
        <v>40410</v>
      </c>
      <c r="F532" s="37">
        <f t="shared" ca="1" si="8"/>
        <v>6</v>
      </c>
      <c r="G532" s="38"/>
      <c r="H532" s="39">
        <v>57680</v>
      </c>
      <c r="I532" s="39"/>
      <c r="J532" s="40">
        <v>4</v>
      </c>
    </row>
    <row r="533" spans="1:10" x14ac:dyDescent="0.3">
      <c r="A533" s="33" t="s">
        <v>625</v>
      </c>
      <c r="B533" s="35" t="s">
        <v>62</v>
      </c>
      <c r="C533" s="33" t="s">
        <v>570</v>
      </c>
      <c r="D533" s="33" t="s">
        <v>67</v>
      </c>
      <c r="E533" s="42">
        <v>40421</v>
      </c>
      <c r="F533" s="37">
        <f t="shared" ca="1" si="8"/>
        <v>6</v>
      </c>
      <c r="G533" s="38" t="s">
        <v>68</v>
      </c>
      <c r="H533" s="39">
        <v>49355</v>
      </c>
      <c r="I533" s="39"/>
      <c r="J533" s="40">
        <v>5</v>
      </c>
    </row>
    <row r="534" spans="1:10" x14ac:dyDescent="0.3">
      <c r="A534" s="33" t="s">
        <v>626</v>
      </c>
      <c r="B534" s="35" t="s">
        <v>77</v>
      </c>
      <c r="C534" s="33" t="s">
        <v>570</v>
      </c>
      <c r="D534" s="33" t="s">
        <v>64</v>
      </c>
      <c r="E534" s="41">
        <v>39703</v>
      </c>
      <c r="F534" s="37">
        <f t="shared" ca="1" si="8"/>
        <v>8</v>
      </c>
      <c r="G534" s="38" t="s">
        <v>75</v>
      </c>
      <c r="H534" s="39">
        <v>46110</v>
      </c>
      <c r="I534" s="39"/>
      <c r="J534" s="40">
        <v>4</v>
      </c>
    </row>
    <row r="535" spans="1:10" x14ac:dyDescent="0.3">
      <c r="A535" s="33" t="s">
        <v>627</v>
      </c>
      <c r="B535" s="35" t="s">
        <v>82</v>
      </c>
      <c r="C535" s="33" t="s">
        <v>570</v>
      </c>
      <c r="D535" s="33" t="s">
        <v>64</v>
      </c>
      <c r="E535" s="41">
        <v>40815</v>
      </c>
      <c r="F535" s="37">
        <f t="shared" ca="1" si="8"/>
        <v>5</v>
      </c>
      <c r="G535" s="38" t="s">
        <v>68</v>
      </c>
      <c r="H535" s="39">
        <v>54500</v>
      </c>
      <c r="I535" s="39"/>
      <c r="J535" s="40">
        <v>5</v>
      </c>
    </row>
    <row r="536" spans="1:10" x14ac:dyDescent="0.3">
      <c r="A536" s="33" t="s">
        <v>628</v>
      </c>
      <c r="B536" s="35" t="s">
        <v>82</v>
      </c>
      <c r="C536" s="33" t="s">
        <v>570</v>
      </c>
      <c r="D536" s="33" t="s">
        <v>64</v>
      </c>
      <c r="E536" s="41">
        <v>39335</v>
      </c>
      <c r="F536" s="37">
        <f t="shared" ca="1" si="8"/>
        <v>9</v>
      </c>
      <c r="G536" s="38" t="s">
        <v>65</v>
      </c>
      <c r="H536" s="39">
        <v>62688</v>
      </c>
      <c r="I536" s="39"/>
      <c r="J536" s="40">
        <v>2</v>
      </c>
    </row>
    <row r="537" spans="1:10" x14ac:dyDescent="0.3">
      <c r="A537" s="33" t="s">
        <v>629</v>
      </c>
      <c r="B537" s="35" t="s">
        <v>77</v>
      </c>
      <c r="C537" s="33" t="s">
        <v>570</v>
      </c>
      <c r="D537" s="33" t="s">
        <v>64</v>
      </c>
      <c r="E537" s="41">
        <v>38980</v>
      </c>
      <c r="F537" s="37">
        <f t="shared" ca="1" si="8"/>
        <v>10</v>
      </c>
      <c r="G537" s="38" t="s">
        <v>68</v>
      </c>
      <c r="H537" s="39">
        <v>24340</v>
      </c>
      <c r="I537" s="39"/>
      <c r="J537" s="40">
        <v>4</v>
      </c>
    </row>
    <row r="538" spans="1:10" x14ac:dyDescent="0.3">
      <c r="A538" s="33" t="s">
        <v>630</v>
      </c>
      <c r="B538" s="35" t="s">
        <v>71</v>
      </c>
      <c r="C538" s="33" t="s">
        <v>570</v>
      </c>
      <c r="D538" s="33" t="s">
        <v>79</v>
      </c>
      <c r="E538" s="41">
        <v>38986</v>
      </c>
      <c r="F538" s="37">
        <f t="shared" ca="1" si="8"/>
        <v>10</v>
      </c>
      <c r="G538" s="38"/>
      <c r="H538" s="39">
        <v>36230</v>
      </c>
      <c r="I538" s="39"/>
      <c r="J538" s="40">
        <v>2</v>
      </c>
    </row>
    <row r="539" spans="1:10" x14ac:dyDescent="0.3">
      <c r="A539" s="33" t="s">
        <v>631</v>
      </c>
      <c r="B539" s="35" t="s">
        <v>77</v>
      </c>
      <c r="C539" s="33" t="s">
        <v>570</v>
      </c>
      <c r="D539" s="33" t="s">
        <v>79</v>
      </c>
      <c r="E539" s="41">
        <v>36787</v>
      </c>
      <c r="F539" s="37">
        <f t="shared" ca="1" si="8"/>
        <v>16</v>
      </c>
      <c r="G539" s="38"/>
      <c r="H539" s="39">
        <v>89640</v>
      </c>
      <c r="I539" s="39"/>
      <c r="J539" s="40">
        <v>4</v>
      </c>
    </row>
    <row r="540" spans="1:10" x14ac:dyDescent="0.3">
      <c r="A540" s="33" t="s">
        <v>632</v>
      </c>
      <c r="B540" s="35" t="s">
        <v>82</v>
      </c>
      <c r="C540" s="33" t="s">
        <v>570</v>
      </c>
      <c r="D540" s="33" t="s">
        <v>64</v>
      </c>
      <c r="E540" s="41">
        <v>37138</v>
      </c>
      <c r="F540" s="37">
        <f t="shared" ca="1" si="8"/>
        <v>15</v>
      </c>
      <c r="G540" s="38" t="s">
        <v>65</v>
      </c>
      <c r="H540" s="39">
        <v>29130</v>
      </c>
      <c r="I540" s="39"/>
      <c r="J540" s="40">
        <v>1</v>
      </c>
    </row>
    <row r="541" spans="1:10" x14ac:dyDescent="0.3">
      <c r="A541" s="33" t="s">
        <v>633</v>
      </c>
      <c r="B541" s="35" t="s">
        <v>77</v>
      </c>
      <c r="C541" s="33" t="s">
        <v>570</v>
      </c>
      <c r="D541" s="33" t="s">
        <v>79</v>
      </c>
      <c r="E541" s="41">
        <v>37526</v>
      </c>
      <c r="F541" s="37">
        <f t="shared" ca="1" si="8"/>
        <v>14</v>
      </c>
      <c r="G541" s="38"/>
      <c r="H541" s="39">
        <v>61580</v>
      </c>
      <c r="I541" s="39"/>
      <c r="J541" s="40">
        <v>3</v>
      </c>
    </row>
    <row r="542" spans="1:10" x14ac:dyDescent="0.3">
      <c r="A542" s="33" t="s">
        <v>634</v>
      </c>
      <c r="B542" s="35" t="s">
        <v>77</v>
      </c>
      <c r="C542" s="33" t="s">
        <v>570</v>
      </c>
      <c r="D542" s="33" t="s">
        <v>64</v>
      </c>
      <c r="E542" s="41">
        <v>40438</v>
      </c>
      <c r="F542" s="37">
        <f t="shared" ca="1" si="8"/>
        <v>6</v>
      </c>
      <c r="G542" s="38" t="s">
        <v>75</v>
      </c>
      <c r="H542" s="39">
        <v>59150</v>
      </c>
      <c r="I542" s="39"/>
      <c r="J542" s="40">
        <v>4</v>
      </c>
    </row>
    <row r="543" spans="1:10" x14ac:dyDescent="0.3">
      <c r="A543" s="33" t="s">
        <v>635</v>
      </c>
      <c r="B543" s="35" t="s">
        <v>62</v>
      </c>
      <c r="C543" s="33" t="s">
        <v>570</v>
      </c>
      <c r="D543" s="33" t="s">
        <v>79</v>
      </c>
      <c r="E543" s="41">
        <v>39742</v>
      </c>
      <c r="F543" s="37">
        <f t="shared" ca="1" si="8"/>
        <v>8</v>
      </c>
      <c r="G543" s="38"/>
      <c r="H543" s="39">
        <v>23020</v>
      </c>
      <c r="I543" s="39"/>
      <c r="J543" s="40">
        <v>4</v>
      </c>
    </row>
    <row r="544" spans="1:10" x14ac:dyDescent="0.3">
      <c r="A544" s="33" t="s">
        <v>636</v>
      </c>
      <c r="B544" s="35" t="s">
        <v>82</v>
      </c>
      <c r="C544" s="33" t="s">
        <v>570</v>
      </c>
      <c r="D544" s="33" t="s">
        <v>79</v>
      </c>
      <c r="E544" s="41">
        <v>40820</v>
      </c>
      <c r="F544" s="37">
        <f t="shared" ca="1" si="8"/>
        <v>5</v>
      </c>
      <c r="G544" s="38"/>
      <c r="H544" s="39">
        <v>52750</v>
      </c>
      <c r="I544" s="39"/>
      <c r="J544" s="40">
        <v>1</v>
      </c>
    </row>
    <row r="545" spans="1:10" x14ac:dyDescent="0.3">
      <c r="A545" s="33" t="s">
        <v>637</v>
      </c>
      <c r="B545" s="35" t="s">
        <v>82</v>
      </c>
      <c r="C545" s="33" t="s">
        <v>570</v>
      </c>
      <c r="D545" s="33" t="s">
        <v>64</v>
      </c>
      <c r="E545" s="41">
        <v>40831</v>
      </c>
      <c r="F545" s="37">
        <f t="shared" ca="1" si="8"/>
        <v>5</v>
      </c>
      <c r="G545" s="38" t="s">
        <v>75</v>
      </c>
      <c r="H545" s="39">
        <v>79400</v>
      </c>
      <c r="I545" s="39"/>
      <c r="J545" s="40">
        <v>4</v>
      </c>
    </row>
    <row r="546" spans="1:10" x14ac:dyDescent="0.3">
      <c r="A546" s="33" t="s">
        <v>638</v>
      </c>
      <c r="B546" s="35" t="s">
        <v>62</v>
      </c>
      <c r="C546" s="33" t="s">
        <v>570</v>
      </c>
      <c r="D546" s="33" t="s">
        <v>64</v>
      </c>
      <c r="E546" s="41">
        <v>39372</v>
      </c>
      <c r="F546" s="37">
        <f t="shared" ca="1" si="8"/>
        <v>9</v>
      </c>
      <c r="G546" s="38" t="s">
        <v>65</v>
      </c>
      <c r="H546" s="39">
        <v>50570</v>
      </c>
      <c r="I546" s="39"/>
      <c r="J546" s="40">
        <v>4</v>
      </c>
    </row>
    <row r="547" spans="1:10" x14ac:dyDescent="0.3">
      <c r="A547" s="33" t="s">
        <v>639</v>
      </c>
      <c r="B547" s="35" t="s">
        <v>77</v>
      </c>
      <c r="C547" s="33" t="s">
        <v>570</v>
      </c>
      <c r="D547" s="33" t="s">
        <v>67</v>
      </c>
      <c r="E547" s="41">
        <v>36084</v>
      </c>
      <c r="F547" s="37">
        <f t="shared" ca="1" si="8"/>
        <v>18</v>
      </c>
      <c r="G547" s="38" t="s">
        <v>68</v>
      </c>
      <c r="H547" s="39">
        <v>45750</v>
      </c>
      <c r="I547" s="39"/>
      <c r="J547" s="40">
        <v>5</v>
      </c>
    </row>
    <row r="548" spans="1:10" x14ac:dyDescent="0.3">
      <c r="A548" s="33" t="s">
        <v>640</v>
      </c>
      <c r="B548" s="35" t="s">
        <v>62</v>
      </c>
      <c r="C548" s="33" t="s">
        <v>570</v>
      </c>
      <c r="D548" s="33" t="s">
        <v>79</v>
      </c>
      <c r="E548" s="41">
        <v>36086</v>
      </c>
      <c r="F548" s="37">
        <f t="shared" ca="1" si="8"/>
        <v>18</v>
      </c>
      <c r="G548" s="38"/>
      <c r="H548" s="39">
        <v>47520</v>
      </c>
      <c r="I548" s="39"/>
      <c r="J548" s="40">
        <v>1</v>
      </c>
    </row>
    <row r="549" spans="1:10" x14ac:dyDescent="0.3">
      <c r="A549" s="33" t="s">
        <v>641</v>
      </c>
      <c r="B549" s="35" t="s">
        <v>82</v>
      </c>
      <c r="C549" s="33" t="s">
        <v>570</v>
      </c>
      <c r="D549" s="33" t="s">
        <v>64</v>
      </c>
      <c r="E549" s="41">
        <v>36088</v>
      </c>
      <c r="F549" s="37">
        <f t="shared" ca="1" si="8"/>
        <v>18</v>
      </c>
      <c r="G549" s="38" t="s">
        <v>75</v>
      </c>
      <c r="H549" s="39">
        <v>54580</v>
      </c>
      <c r="I549" s="39"/>
      <c r="J549" s="40">
        <v>4</v>
      </c>
    </row>
    <row r="550" spans="1:10" x14ac:dyDescent="0.3">
      <c r="A550" s="33" t="s">
        <v>642</v>
      </c>
      <c r="B550" s="35" t="s">
        <v>77</v>
      </c>
      <c r="C550" s="33" t="s">
        <v>570</v>
      </c>
      <c r="D550" s="33" t="s">
        <v>64</v>
      </c>
      <c r="E550" s="41">
        <v>39362</v>
      </c>
      <c r="F550" s="37">
        <f t="shared" ca="1" si="8"/>
        <v>9</v>
      </c>
      <c r="G550" s="38" t="s">
        <v>68</v>
      </c>
      <c r="H550" s="39">
        <v>42020</v>
      </c>
      <c r="I550" s="39"/>
      <c r="J550" s="40">
        <v>5</v>
      </c>
    </row>
    <row r="551" spans="1:10" x14ac:dyDescent="0.3">
      <c r="A551" s="33" t="s">
        <v>643</v>
      </c>
      <c r="B551" s="35" t="s">
        <v>92</v>
      </c>
      <c r="C551" s="33" t="s">
        <v>570</v>
      </c>
      <c r="D551" s="33" t="s">
        <v>67</v>
      </c>
      <c r="E551" s="41">
        <v>39728</v>
      </c>
      <c r="F551" s="37">
        <f t="shared" ca="1" si="8"/>
        <v>8</v>
      </c>
      <c r="G551" s="38" t="s">
        <v>65</v>
      </c>
      <c r="H551" s="39">
        <v>45565</v>
      </c>
      <c r="I551" s="39"/>
      <c r="J551" s="40">
        <v>1</v>
      </c>
    </row>
    <row r="552" spans="1:10" x14ac:dyDescent="0.3">
      <c r="A552" s="33" t="s">
        <v>644</v>
      </c>
      <c r="B552" s="35" t="s">
        <v>77</v>
      </c>
      <c r="C552" s="33" t="s">
        <v>570</v>
      </c>
      <c r="D552" s="33" t="s">
        <v>64</v>
      </c>
      <c r="E552" s="41">
        <v>40477</v>
      </c>
      <c r="F552" s="37">
        <f t="shared" ca="1" si="8"/>
        <v>6</v>
      </c>
      <c r="G552" s="38" t="s">
        <v>75</v>
      </c>
      <c r="H552" s="39">
        <v>63206</v>
      </c>
      <c r="I552" s="39"/>
      <c r="J552" s="40">
        <v>1</v>
      </c>
    </row>
    <row r="553" spans="1:10" x14ac:dyDescent="0.3">
      <c r="A553" s="33" t="s">
        <v>645</v>
      </c>
      <c r="B553" s="35" t="s">
        <v>77</v>
      </c>
      <c r="C553" s="33" t="s">
        <v>570</v>
      </c>
      <c r="D553" s="33" t="s">
        <v>79</v>
      </c>
      <c r="E553" s="41">
        <v>39772</v>
      </c>
      <c r="F553" s="37">
        <f t="shared" ca="1" si="8"/>
        <v>7</v>
      </c>
      <c r="G553" s="38"/>
      <c r="H553" s="39">
        <v>85980</v>
      </c>
      <c r="I553" s="39"/>
      <c r="J553" s="40">
        <v>2</v>
      </c>
    </row>
    <row r="554" spans="1:10" x14ac:dyDescent="0.3">
      <c r="A554" s="33" t="s">
        <v>646</v>
      </c>
      <c r="B554" s="35" t="s">
        <v>77</v>
      </c>
      <c r="C554" s="33" t="s">
        <v>570</v>
      </c>
      <c r="D554" s="33" t="s">
        <v>64</v>
      </c>
      <c r="E554" s="41">
        <v>37568</v>
      </c>
      <c r="F554" s="37">
        <f t="shared" ca="1" si="8"/>
        <v>13</v>
      </c>
      <c r="G554" s="38" t="s">
        <v>68</v>
      </c>
      <c r="H554" s="39">
        <v>45100</v>
      </c>
      <c r="I554" s="39"/>
      <c r="J554" s="40">
        <v>2</v>
      </c>
    </row>
    <row r="555" spans="1:10" x14ac:dyDescent="0.3">
      <c r="A555" s="33" t="s">
        <v>647</v>
      </c>
      <c r="B555" s="35" t="s">
        <v>82</v>
      </c>
      <c r="C555" s="33" t="s">
        <v>570</v>
      </c>
      <c r="D555" s="33" t="s">
        <v>64</v>
      </c>
      <c r="E555" s="41">
        <v>39047</v>
      </c>
      <c r="F555" s="37">
        <f t="shared" ca="1" si="8"/>
        <v>9</v>
      </c>
      <c r="G555" s="38" t="s">
        <v>96</v>
      </c>
      <c r="H555" s="39">
        <v>65880</v>
      </c>
      <c r="I555" s="39"/>
      <c r="J555" s="40">
        <v>5</v>
      </c>
    </row>
    <row r="556" spans="1:10" x14ac:dyDescent="0.3">
      <c r="A556" s="33" t="s">
        <v>648</v>
      </c>
      <c r="B556" s="35" t="s">
        <v>82</v>
      </c>
      <c r="C556" s="33" t="s">
        <v>570</v>
      </c>
      <c r="D556" s="33" t="s">
        <v>64</v>
      </c>
      <c r="E556" s="41">
        <v>40137</v>
      </c>
      <c r="F556" s="37">
        <f t="shared" ca="1" si="8"/>
        <v>6</v>
      </c>
      <c r="G556" s="38" t="s">
        <v>65</v>
      </c>
      <c r="H556" s="39">
        <v>54190</v>
      </c>
      <c r="I556" s="39"/>
      <c r="J556" s="40">
        <v>4</v>
      </c>
    </row>
    <row r="557" spans="1:10" x14ac:dyDescent="0.3">
      <c r="A557" s="33" t="s">
        <v>649</v>
      </c>
      <c r="B557" s="35" t="s">
        <v>82</v>
      </c>
      <c r="C557" s="33" t="s">
        <v>570</v>
      </c>
      <c r="D557" s="33" t="s">
        <v>79</v>
      </c>
      <c r="E557" s="41">
        <v>39809</v>
      </c>
      <c r="F557" s="37">
        <f t="shared" ca="1" si="8"/>
        <v>7</v>
      </c>
      <c r="G557" s="38"/>
      <c r="H557" s="39">
        <v>58650</v>
      </c>
      <c r="I557" s="39"/>
      <c r="J557" s="40">
        <v>4</v>
      </c>
    </row>
    <row r="558" spans="1:10" x14ac:dyDescent="0.3">
      <c r="A558" s="33" t="s">
        <v>650</v>
      </c>
      <c r="B558" s="35" t="s">
        <v>77</v>
      </c>
      <c r="C558" s="33" t="s">
        <v>570</v>
      </c>
      <c r="D558" s="33" t="s">
        <v>64</v>
      </c>
      <c r="E558" s="41">
        <v>40878</v>
      </c>
      <c r="F558" s="37">
        <f t="shared" ca="1" si="8"/>
        <v>4</v>
      </c>
      <c r="G558" s="38" t="s">
        <v>86</v>
      </c>
      <c r="H558" s="39">
        <v>71680</v>
      </c>
      <c r="I558" s="39"/>
      <c r="J558" s="40">
        <v>4</v>
      </c>
    </row>
    <row r="559" spans="1:10" x14ac:dyDescent="0.3">
      <c r="A559" s="33" t="s">
        <v>651</v>
      </c>
      <c r="B559" s="35" t="s">
        <v>62</v>
      </c>
      <c r="C559" s="33" t="s">
        <v>570</v>
      </c>
      <c r="D559" s="33" t="s">
        <v>79</v>
      </c>
      <c r="E559" s="41">
        <v>40883</v>
      </c>
      <c r="F559" s="37">
        <f t="shared" ca="1" si="8"/>
        <v>4</v>
      </c>
      <c r="G559" s="38"/>
      <c r="H559" s="39">
        <v>50840</v>
      </c>
      <c r="I559" s="39"/>
      <c r="J559" s="40">
        <v>4</v>
      </c>
    </row>
    <row r="560" spans="1:10" x14ac:dyDescent="0.3">
      <c r="A560" s="33" t="s">
        <v>652</v>
      </c>
      <c r="B560" s="35" t="s">
        <v>82</v>
      </c>
      <c r="C560" s="33" t="s">
        <v>570</v>
      </c>
      <c r="D560" s="33" t="s">
        <v>79</v>
      </c>
      <c r="E560" s="41">
        <v>41254</v>
      </c>
      <c r="F560" s="37">
        <f t="shared" ca="1" si="8"/>
        <v>3</v>
      </c>
      <c r="G560" s="38"/>
      <c r="H560" s="39">
        <v>44720</v>
      </c>
      <c r="I560" s="39"/>
      <c r="J560" s="40">
        <v>2</v>
      </c>
    </row>
    <row r="561" spans="1:10" x14ac:dyDescent="0.3">
      <c r="A561" s="33" t="s">
        <v>653</v>
      </c>
      <c r="B561" s="35" t="s">
        <v>92</v>
      </c>
      <c r="C561" s="33" t="s">
        <v>570</v>
      </c>
      <c r="D561" s="33" t="s">
        <v>64</v>
      </c>
      <c r="E561" s="41">
        <v>39807</v>
      </c>
      <c r="F561" s="37">
        <f t="shared" ca="1" si="8"/>
        <v>7</v>
      </c>
      <c r="G561" s="38" t="s">
        <v>68</v>
      </c>
      <c r="H561" s="39">
        <v>88820</v>
      </c>
      <c r="I561" s="39"/>
      <c r="J561" s="40">
        <v>2</v>
      </c>
    </row>
    <row r="562" spans="1:10" x14ac:dyDescent="0.3">
      <c r="A562" s="33" t="s">
        <v>654</v>
      </c>
      <c r="B562" s="35" t="s">
        <v>71</v>
      </c>
      <c r="C562" s="33" t="s">
        <v>570</v>
      </c>
      <c r="D562" s="33" t="s">
        <v>64</v>
      </c>
      <c r="E562" s="41">
        <v>36136</v>
      </c>
      <c r="F562" s="37">
        <f t="shared" ca="1" si="8"/>
        <v>17</v>
      </c>
      <c r="G562" s="38" t="s">
        <v>96</v>
      </c>
      <c r="H562" s="39">
        <v>45000</v>
      </c>
      <c r="I562" s="39"/>
      <c r="J562" s="40">
        <v>4</v>
      </c>
    </row>
    <row r="563" spans="1:10" x14ac:dyDescent="0.3">
      <c r="A563" s="33" t="s">
        <v>655</v>
      </c>
      <c r="B563" s="35" t="s">
        <v>82</v>
      </c>
      <c r="C563" s="33" t="s">
        <v>570</v>
      </c>
      <c r="D563" s="33" t="s">
        <v>67</v>
      </c>
      <c r="E563" s="41">
        <v>37249</v>
      </c>
      <c r="F563" s="37">
        <f t="shared" ca="1" si="8"/>
        <v>14</v>
      </c>
      <c r="G563" s="38" t="s">
        <v>86</v>
      </c>
      <c r="H563" s="39">
        <v>12545</v>
      </c>
      <c r="I563" s="39"/>
      <c r="J563" s="40">
        <v>4</v>
      </c>
    </row>
    <row r="564" spans="1:10" x14ac:dyDescent="0.3">
      <c r="A564" s="33" t="s">
        <v>656</v>
      </c>
      <c r="B564" s="35" t="s">
        <v>77</v>
      </c>
      <c r="C564" s="33" t="s">
        <v>570</v>
      </c>
      <c r="D564" s="33" t="s">
        <v>64</v>
      </c>
      <c r="E564" s="41">
        <v>39446</v>
      </c>
      <c r="F564" s="37">
        <f t="shared" ca="1" si="8"/>
        <v>8</v>
      </c>
      <c r="G564" s="38" t="s">
        <v>65</v>
      </c>
      <c r="H564" s="39">
        <v>44650</v>
      </c>
      <c r="I564" s="39"/>
      <c r="J564" s="40">
        <v>1</v>
      </c>
    </row>
    <row r="565" spans="1:10" x14ac:dyDescent="0.3">
      <c r="A565" s="33" t="s">
        <v>657</v>
      </c>
      <c r="B565" s="35" t="s">
        <v>82</v>
      </c>
      <c r="C565" s="33" t="s">
        <v>570</v>
      </c>
      <c r="D565" s="33" t="s">
        <v>67</v>
      </c>
      <c r="E565" s="41">
        <v>40166</v>
      </c>
      <c r="F565" s="37">
        <f t="shared" ca="1" si="8"/>
        <v>6</v>
      </c>
      <c r="G565" s="38" t="s">
        <v>86</v>
      </c>
      <c r="H565" s="39">
        <v>25245</v>
      </c>
      <c r="I565" s="39"/>
      <c r="J565" s="40">
        <v>5</v>
      </c>
    </row>
    <row r="566" spans="1:10" x14ac:dyDescent="0.3">
      <c r="A566" s="33" t="s">
        <v>658</v>
      </c>
      <c r="B566" s="35" t="s">
        <v>62</v>
      </c>
      <c r="C566" s="33" t="s">
        <v>659</v>
      </c>
      <c r="D566" s="33" t="s">
        <v>72</v>
      </c>
      <c r="E566" s="41">
        <v>40561</v>
      </c>
      <c r="F566" s="37">
        <f t="shared" ca="1" si="8"/>
        <v>5</v>
      </c>
      <c r="G566" s="38"/>
      <c r="H566" s="39">
        <v>30468</v>
      </c>
      <c r="I566" s="39"/>
      <c r="J566" s="40">
        <v>2</v>
      </c>
    </row>
    <row r="567" spans="1:10" x14ac:dyDescent="0.3">
      <c r="A567" s="33" t="s">
        <v>660</v>
      </c>
      <c r="B567" s="35" t="s">
        <v>77</v>
      </c>
      <c r="C567" s="33" t="s">
        <v>659</v>
      </c>
      <c r="D567" s="33" t="s">
        <v>64</v>
      </c>
      <c r="E567" s="41">
        <v>40574</v>
      </c>
      <c r="F567" s="37">
        <f t="shared" ca="1" si="8"/>
        <v>5</v>
      </c>
      <c r="G567" s="38" t="s">
        <v>96</v>
      </c>
      <c r="H567" s="39">
        <v>24840</v>
      </c>
      <c r="I567" s="39"/>
      <c r="J567" s="40">
        <v>1</v>
      </c>
    </row>
    <row r="568" spans="1:10" x14ac:dyDescent="0.3">
      <c r="A568" s="33" t="s">
        <v>661</v>
      </c>
      <c r="B568" s="35" t="s">
        <v>77</v>
      </c>
      <c r="C568" s="33" t="s">
        <v>659</v>
      </c>
      <c r="D568" s="33" t="s">
        <v>64</v>
      </c>
      <c r="E568" s="41">
        <v>40909</v>
      </c>
      <c r="F568" s="37">
        <f t="shared" ca="1" si="8"/>
        <v>4</v>
      </c>
      <c r="G568" s="38" t="s">
        <v>65</v>
      </c>
      <c r="H568" s="39">
        <v>54830</v>
      </c>
      <c r="I568" s="39"/>
      <c r="J568" s="40">
        <v>1</v>
      </c>
    </row>
    <row r="569" spans="1:10" x14ac:dyDescent="0.3">
      <c r="A569" s="33" t="s">
        <v>662</v>
      </c>
      <c r="B569" s="35" t="s">
        <v>82</v>
      </c>
      <c r="C569" s="33" t="s">
        <v>659</v>
      </c>
      <c r="D569" s="33" t="s">
        <v>72</v>
      </c>
      <c r="E569" s="41">
        <v>39458</v>
      </c>
      <c r="F569" s="37">
        <f t="shared" ca="1" si="8"/>
        <v>8</v>
      </c>
      <c r="G569" s="38"/>
      <c r="H569" s="39">
        <v>36788</v>
      </c>
      <c r="I569" s="39"/>
      <c r="J569" s="40">
        <v>4</v>
      </c>
    </row>
    <row r="570" spans="1:10" x14ac:dyDescent="0.3">
      <c r="A570" s="33" t="s">
        <v>663</v>
      </c>
      <c r="B570" s="35" t="s">
        <v>62</v>
      </c>
      <c r="C570" s="33" t="s">
        <v>659</v>
      </c>
      <c r="D570" s="33" t="s">
        <v>64</v>
      </c>
      <c r="E570" s="41">
        <v>38738</v>
      </c>
      <c r="F570" s="37">
        <f t="shared" ca="1" si="8"/>
        <v>10</v>
      </c>
      <c r="G570" s="38" t="s">
        <v>86</v>
      </c>
      <c r="H570" s="39">
        <v>62965</v>
      </c>
      <c r="I570" s="39"/>
      <c r="J570" s="40">
        <v>1</v>
      </c>
    </row>
    <row r="571" spans="1:10" x14ac:dyDescent="0.3">
      <c r="A571" s="33" t="s">
        <v>664</v>
      </c>
      <c r="B571" s="35" t="s">
        <v>82</v>
      </c>
      <c r="C571" s="33" t="s">
        <v>659</v>
      </c>
      <c r="D571" s="33" t="s">
        <v>79</v>
      </c>
      <c r="E571" s="41">
        <v>35806</v>
      </c>
      <c r="F571" s="37">
        <f t="shared" ca="1" si="8"/>
        <v>18</v>
      </c>
      <c r="G571" s="38"/>
      <c r="H571" s="39">
        <v>86100</v>
      </c>
      <c r="I571" s="39"/>
      <c r="J571" s="40">
        <v>4</v>
      </c>
    </row>
    <row r="572" spans="1:10" x14ac:dyDescent="0.3">
      <c r="A572" s="33" t="s">
        <v>665</v>
      </c>
      <c r="B572" s="35" t="s">
        <v>77</v>
      </c>
      <c r="C572" s="33" t="s">
        <v>659</v>
      </c>
      <c r="D572" s="33" t="s">
        <v>64</v>
      </c>
      <c r="E572" s="41">
        <v>36526</v>
      </c>
      <c r="F572" s="37">
        <f t="shared" ca="1" si="8"/>
        <v>16</v>
      </c>
      <c r="G572" s="38" t="s">
        <v>65</v>
      </c>
      <c r="H572" s="39">
        <v>29260</v>
      </c>
      <c r="I572" s="39"/>
      <c r="J572" s="40">
        <v>4</v>
      </c>
    </row>
    <row r="573" spans="1:10" x14ac:dyDescent="0.3">
      <c r="A573" s="33" t="s">
        <v>666</v>
      </c>
      <c r="B573" s="35" t="s">
        <v>82</v>
      </c>
      <c r="C573" s="33" t="s">
        <v>659</v>
      </c>
      <c r="D573" s="33" t="s">
        <v>67</v>
      </c>
      <c r="E573" s="41">
        <v>36531</v>
      </c>
      <c r="F573" s="37">
        <f t="shared" ca="1" si="8"/>
        <v>16</v>
      </c>
      <c r="G573" s="38" t="s">
        <v>75</v>
      </c>
      <c r="H573" s="39">
        <v>20990</v>
      </c>
      <c r="I573" s="39"/>
      <c r="J573" s="40">
        <v>4</v>
      </c>
    </row>
    <row r="574" spans="1:10" x14ac:dyDescent="0.3">
      <c r="A574" s="33" t="s">
        <v>667</v>
      </c>
      <c r="B574" s="35" t="s">
        <v>74</v>
      </c>
      <c r="C574" s="33" t="s">
        <v>659</v>
      </c>
      <c r="D574" s="33" t="s">
        <v>64</v>
      </c>
      <c r="E574" s="41">
        <v>37625</v>
      </c>
      <c r="F574" s="37">
        <f t="shared" ca="1" si="8"/>
        <v>13</v>
      </c>
      <c r="G574" s="38" t="s">
        <v>96</v>
      </c>
      <c r="H574" s="39">
        <v>82490</v>
      </c>
      <c r="I574" s="39"/>
      <c r="J574" s="40">
        <v>5</v>
      </c>
    </row>
    <row r="575" spans="1:10" x14ac:dyDescent="0.3">
      <c r="A575" s="33" t="s">
        <v>668</v>
      </c>
      <c r="B575" s="35" t="s">
        <v>92</v>
      </c>
      <c r="C575" s="33" t="s">
        <v>659</v>
      </c>
      <c r="D575" s="33" t="s">
        <v>64</v>
      </c>
      <c r="E575" s="41">
        <v>39448</v>
      </c>
      <c r="F575" s="37">
        <f t="shared" ca="1" si="8"/>
        <v>8</v>
      </c>
      <c r="G575" s="38" t="s">
        <v>96</v>
      </c>
      <c r="H575" s="39">
        <v>83710</v>
      </c>
      <c r="I575" s="39"/>
      <c r="J575" s="40">
        <v>3</v>
      </c>
    </row>
    <row r="576" spans="1:10" x14ac:dyDescent="0.3">
      <c r="A576" s="33" t="s">
        <v>669</v>
      </c>
      <c r="B576" s="35" t="s">
        <v>62</v>
      </c>
      <c r="C576" s="33" t="s">
        <v>659</v>
      </c>
      <c r="D576" s="33" t="s">
        <v>64</v>
      </c>
      <c r="E576" s="41">
        <v>39815</v>
      </c>
      <c r="F576" s="37">
        <f t="shared" ca="1" si="8"/>
        <v>7</v>
      </c>
      <c r="G576" s="38" t="s">
        <v>96</v>
      </c>
      <c r="H576" s="39">
        <v>72060</v>
      </c>
      <c r="I576" s="39"/>
      <c r="J576" s="40">
        <v>2</v>
      </c>
    </row>
    <row r="577" spans="1:10" x14ac:dyDescent="0.3">
      <c r="A577" s="33" t="s">
        <v>670</v>
      </c>
      <c r="B577" s="35" t="s">
        <v>71</v>
      </c>
      <c r="C577" s="33" t="s">
        <v>659</v>
      </c>
      <c r="D577" s="33" t="s">
        <v>79</v>
      </c>
      <c r="E577" s="41">
        <v>40587</v>
      </c>
      <c r="F577" s="37">
        <f t="shared" ca="1" si="8"/>
        <v>5</v>
      </c>
      <c r="G577" s="38"/>
      <c r="H577" s="39">
        <v>89450</v>
      </c>
      <c r="I577" s="39"/>
      <c r="J577" s="40">
        <v>2</v>
      </c>
    </row>
    <row r="578" spans="1:10" x14ac:dyDescent="0.3">
      <c r="A578" s="33" t="s">
        <v>671</v>
      </c>
      <c r="B578" s="35" t="s">
        <v>62</v>
      </c>
      <c r="C578" s="33" t="s">
        <v>659</v>
      </c>
      <c r="D578" s="33" t="s">
        <v>64</v>
      </c>
      <c r="E578" s="41">
        <v>39123</v>
      </c>
      <c r="F578" s="37">
        <f t="shared" ref="F578:F641" ca="1" si="9">DATEDIF(E578,TODAY(),"Y")</f>
        <v>9</v>
      </c>
      <c r="G578" s="38" t="s">
        <v>65</v>
      </c>
      <c r="H578" s="39">
        <v>54270</v>
      </c>
      <c r="I578" s="39"/>
      <c r="J578" s="40">
        <v>3</v>
      </c>
    </row>
    <row r="579" spans="1:10" x14ac:dyDescent="0.3">
      <c r="A579" s="33" t="s">
        <v>672</v>
      </c>
      <c r="B579" s="35" t="s">
        <v>71</v>
      </c>
      <c r="C579" s="33" t="s">
        <v>659</v>
      </c>
      <c r="D579" s="33" t="s">
        <v>64</v>
      </c>
      <c r="E579" s="41">
        <v>39134</v>
      </c>
      <c r="F579" s="37">
        <f t="shared" ca="1" si="9"/>
        <v>9</v>
      </c>
      <c r="G579" s="38" t="s">
        <v>96</v>
      </c>
      <c r="H579" s="39">
        <v>45110</v>
      </c>
      <c r="I579" s="39"/>
      <c r="J579" s="40">
        <v>2</v>
      </c>
    </row>
    <row r="580" spans="1:10" x14ac:dyDescent="0.3">
      <c r="A580" s="33" t="s">
        <v>673</v>
      </c>
      <c r="B580" s="35" t="s">
        <v>82</v>
      </c>
      <c r="C580" s="33" t="s">
        <v>659</v>
      </c>
      <c r="D580" s="33" t="s">
        <v>64</v>
      </c>
      <c r="E580" s="41">
        <v>39141</v>
      </c>
      <c r="F580" s="37">
        <f t="shared" ca="1" si="9"/>
        <v>9</v>
      </c>
      <c r="G580" s="38" t="s">
        <v>96</v>
      </c>
      <c r="H580" s="39">
        <v>66824</v>
      </c>
      <c r="I580" s="39"/>
      <c r="J580" s="40">
        <v>2</v>
      </c>
    </row>
    <row r="581" spans="1:10" x14ac:dyDescent="0.3">
      <c r="A581" s="33" t="s">
        <v>674</v>
      </c>
      <c r="B581" s="35" t="s">
        <v>82</v>
      </c>
      <c r="C581" s="33" t="s">
        <v>659</v>
      </c>
      <c r="D581" s="33" t="s">
        <v>64</v>
      </c>
      <c r="E581" s="41">
        <v>39137</v>
      </c>
      <c r="F581" s="37">
        <f t="shared" ca="1" si="9"/>
        <v>9</v>
      </c>
      <c r="G581" s="38" t="s">
        <v>65</v>
      </c>
      <c r="H581" s="39">
        <v>39000</v>
      </c>
      <c r="I581" s="39"/>
      <c r="J581" s="40">
        <v>5</v>
      </c>
    </row>
    <row r="582" spans="1:10" x14ac:dyDescent="0.3">
      <c r="A582" s="33" t="s">
        <v>675</v>
      </c>
      <c r="B582" s="35" t="s">
        <v>92</v>
      </c>
      <c r="C582" s="33" t="s">
        <v>659</v>
      </c>
      <c r="D582" s="33" t="s">
        <v>67</v>
      </c>
      <c r="E582" s="41">
        <v>35842</v>
      </c>
      <c r="F582" s="37">
        <f t="shared" ca="1" si="9"/>
        <v>18</v>
      </c>
      <c r="G582" s="38" t="s">
        <v>75</v>
      </c>
      <c r="H582" s="39">
        <v>39530</v>
      </c>
      <c r="I582" s="39"/>
      <c r="J582" s="40">
        <v>5</v>
      </c>
    </row>
    <row r="583" spans="1:10" x14ac:dyDescent="0.3">
      <c r="A583" s="33" t="s">
        <v>676</v>
      </c>
      <c r="B583" s="35" t="s">
        <v>82</v>
      </c>
      <c r="C583" s="33" t="s">
        <v>659</v>
      </c>
      <c r="D583" s="33" t="s">
        <v>67</v>
      </c>
      <c r="E583" s="41">
        <v>36196</v>
      </c>
      <c r="F583" s="37">
        <f t="shared" ca="1" si="9"/>
        <v>17</v>
      </c>
      <c r="G583" s="38" t="s">
        <v>65</v>
      </c>
      <c r="H583" s="39">
        <v>34980</v>
      </c>
      <c r="I583" s="39"/>
      <c r="J583" s="40">
        <v>2</v>
      </c>
    </row>
    <row r="584" spans="1:10" x14ac:dyDescent="0.3">
      <c r="A584" s="33" t="s">
        <v>677</v>
      </c>
      <c r="B584" s="35" t="s">
        <v>77</v>
      </c>
      <c r="C584" s="33" t="s">
        <v>659</v>
      </c>
      <c r="D584" s="33" t="s">
        <v>79</v>
      </c>
      <c r="E584" s="41">
        <v>36214</v>
      </c>
      <c r="F584" s="37">
        <f t="shared" ca="1" si="9"/>
        <v>17</v>
      </c>
      <c r="G584" s="38"/>
      <c r="H584" s="39">
        <v>53310</v>
      </c>
      <c r="I584" s="39"/>
      <c r="J584" s="40">
        <v>5</v>
      </c>
    </row>
    <row r="585" spans="1:10" x14ac:dyDescent="0.3">
      <c r="A585" s="33" t="s">
        <v>678</v>
      </c>
      <c r="B585" s="35" t="s">
        <v>74</v>
      </c>
      <c r="C585" s="33" t="s">
        <v>659</v>
      </c>
      <c r="D585" s="33" t="s">
        <v>72</v>
      </c>
      <c r="E585" s="41">
        <v>36557</v>
      </c>
      <c r="F585" s="37">
        <f t="shared" ca="1" si="9"/>
        <v>16</v>
      </c>
      <c r="G585" s="38"/>
      <c r="H585" s="39">
        <v>15552</v>
      </c>
      <c r="I585" s="39"/>
      <c r="J585" s="40">
        <v>4</v>
      </c>
    </row>
    <row r="586" spans="1:10" x14ac:dyDescent="0.3">
      <c r="A586" s="33" t="s">
        <v>679</v>
      </c>
      <c r="B586" s="35" t="s">
        <v>71</v>
      </c>
      <c r="C586" s="33" t="s">
        <v>659</v>
      </c>
      <c r="D586" s="33" t="s">
        <v>79</v>
      </c>
      <c r="E586" s="41">
        <v>38027</v>
      </c>
      <c r="F586" s="37">
        <f t="shared" ca="1" si="9"/>
        <v>12</v>
      </c>
      <c r="G586" s="38"/>
      <c r="H586" s="39">
        <v>64590</v>
      </c>
      <c r="I586" s="39"/>
      <c r="J586" s="40">
        <v>1</v>
      </c>
    </row>
    <row r="587" spans="1:10" x14ac:dyDescent="0.3">
      <c r="A587" s="33" t="s">
        <v>680</v>
      </c>
      <c r="B587" s="35" t="s">
        <v>77</v>
      </c>
      <c r="C587" s="33" t="s">
        <v>659</v>
      </c>
      <c r="D587" s="33" t="s">
        <v>64</v>
      </c>
      <c r="E587" s="41">
        <v>40581</v>
      </c>
      <c r="F587" s="37">
        <f t="shared" ca="1" si="9"/>
        <v>5</v>
      </c>
      <c r="G587" s="38" t="s">
        <v>75</v>
      </c>
      <c r="H587" s="39">
        <v>80260</v>
      </c>
      <c r="I587" s="39"/>
      <c r="J587" s="40">
        <v>3</v>
      </c>
    </row>
    <row r="588" spans="1:10" x14ac:dyDescent="0.3">
      <c r="A588" s="33" t="s">
        <v>681</v>
      </c>
      <c r="B588" s="35" t="s">
        <v>77</v>
      </c>
      <c r="C588" s="33" t="s">
        <v>659</v>
      </c>
      <c r="D588" s="33" t="s">
        <v>64</v>
      </c>
      <c r="E588" s="41">
        <v>40990</v>
      </c>
      <c r="F588" s="37">
        <f t="shared" ca="1" si="9"/>
        <v>4</v>
      </c>
      <c r="G588" s="38" t="s">
        <v>65</v>
      </c>
      <c r="H588" s="39">
        <v>65571</v>
      </c>
      <c r="I588" s="39"/>
      <c r="J588" s="40">
        <v>3</v>
      </c>
    </row>
    <row r="589" spans="1:10" x14ac:dyDescent="0.3">
      <c r="A589" s="33" t="s">
        <v>682</v>
      </c>
      <c r="B589" s="35" t="s">
        <v>77</v>
      </c>
      <c r="C589" s="33" t="s">
        <v>659</v>
      </c>
      <c r="D589" s="33" t="s">
        <v>64</v>
      </c>
      <c r="E589" s="41">
        <v>38784</v>
      </c>
      <c r="F589" s="37">
        <f t="shared" ca="1" si="9"/>
        <v>10</v>
      </c>
      <c r="G589" s="38" t="s">
        <v>65</v>
      </c>
      <c r="H589" s="39">
        <v>78710</v>
      </c>
      <c r="I589" s="39"/>
      <c r="J589" s="40">
        <v>4</v>
      </c>
    </row>
    <row r="590" spans="1:10" x14ac:dyDescent="0.3">
      <c r="A590" s="33" t="s">
        <v>683</v>
      </c>
      <c r="B590" s="35" t="s">
        <v>82</v>
      </c>
      <c r="C590" s="33" t="s">
        <v>659</v>
      </c>
      <c r="D590" s="33" t="s">
        <v>72</v>
      </c>
      <c r="E590" s="41">
        <v>35861</v>
      </c>
      <c r="F590" s="37">
        <f t="shared" ca="1" si="9"/>
        <v>18</v>
      </c>
      <c r="G590" s="38"/>
      <c r="H590" s="39">
        <v>12836</v>
      </c>
      <c r="I590" s="39"/>
      <c r="J590" s="40">
        <v>5</v>
      </c>
    </row>
    <row r="591" spans="1:10" x14ac:dyDescent="0.3">
      <c r="A591" s="33" t="s">
        <v>684</v>
      </c>
      <c r="B591" s="35" t="s">
        <v>62</v>
      </c>
      <c r="C591" s="33" t="s">
        <v>659</v>
      </c>
      <c r="D591" s="33" t="s">
        <v>72</v>
      </c>
      <c r="E591" s="41">
        <v>35869</v>
      </c>
      <c r="F591" s="37">
        <f t="shared" ca="1" si="9"/>
        <v>18</v>
      </c>
      <c r="G591" s="38"/>
      <c r="H591" s="39">
        <v>17912</v>
      </c>
      <c r="I591" s="39"/>
      <c r="J591" s="40">
        <v>5</v>
      </c>
    </row>
    <row r="592" spans="1:10" x14ac:dyDescent="0.3">
      <c r="A592" s="33" t="s">
        <v>685</v>
      </c>
      <c r="B592" s="35" t="s">
        <v>77</v>
      </c>
      <c r="C592" s="33" t="s">
        <v>659</v>
      </c>
      <c r="D592" s="33" t="s">
        <v>64</v>
      </c>
      <c r="E592" s="41">
        <v>36245</v>
      </c>
      <c r="F592" s="37">
        <f t="shared" ca="1" si="9"/>
        <v>17</v>
      </c>
      <c r="G592" s="38" t="s">
        <v>65</v>
      </c>
      <c r="H592" s="39">
        <v>58410</v>
      </c>
      <c r="I592" s="39"/>
      <c r="J592" s="40">
        <v>5</v>
      </c>
    </row>
    <row r="593" spans="1:10" x14ac:dyDescent="0.3">
      <c r="A593" s="33" t="s">
        <v>686</v>
      </c>
      <c r="B593" s="35" t="s">
        <v>77</v>
      </c>
      <c r="C593" s="33" t="s">
        <v>659</v>
      </c>
      <c r="D593" s="33" t="s">
        <v>79</v>
      </c>
      <c r="E593" s="41">
        <v>38793</v>
      </c>
      <c r="F593" s="37">
        <f t="shared" ca="1" si="9"/>
        <v>10</v>
      </c>
      <c r="G593" s="38"/>
      <c r="H593" s="39">
        <v>85930</v>
      </c>
      <c r="I593" s="39"/>
      <c r="J593" s="40">
        <v>2</v>
      </c>
    </row>
    <row r="594" spans="1:10" x14ac:dyDescent="0.3">
      <c r="A594" s="33" t="s">
        <v>687</v>
      </c>
      <c r="B594" s="35" t="s">
        <v>62</v>
      </c>
      <c r="C594" s="33" t="s">
        <v>659</v>
      </c>
      <c r="D594" s="33" t="s">
        <v>64</v>
      </c>
      <c r="E594" s="41">
        <v>39153</v>
      </c>
      <c r="F594" s="37">
        <f t="shared" ca="1" si="9"/>
        <v>9</v>
      </c>
      <c r="G594" s="38" t="s">
        <v>96</v>
      </c>
      <c r="H594" s="39">
        <v>43600</v>
      </c>
      <c r="I594" s="39"/>
      <c r="J594" s="40">
        <v>5</v>
      </c>
    </row>
    <row r="595" spans="1:10" x14ac:dyDescent="0.3">
      <c r="A595" s="33" t="s">
        <v>688</v>
      </c>
      <c r="B595" s="35" t="s">
        <v>77</v>
      </c>
      <c r="C595" s="33" t="s">
        <v>659</v>
      </c>
      <c r="D595" s="33" t="s">
        <v>64</v>
      </c>
      <c r="E595" s="41">
        <v>41016</v>
      </c>
      <c r="F595" s="37">
        <f t="shared" ca="1" si="9"/>
        <v>4</v>
      </c>
      <c r="G595" s="38" t="s">
        <v>65</v>
      </c>
      <c r="H595" s="39">
        <v>68470</v>
      </c>
      <c r="I595" s="39"/>
      <c r="J595" s="40">
        <v>4</v>
      </c>
    </row>
    <row r="596" spans="1:10" x14ac:dyDescent="0.3">
      <c r="A596" s="33" t="s">
        <v>689</v>
      </c>
      <c r="B596" s="35" t="s">
        <v>77</v>
      </c>
      <c r="C596" s="33" t="s">
        <v>659</v>
      </c>
      <c r="D596" s="33" t="s">
        <v>64</v>
      </c>
      <c r="E596" s="41">
        <v>39183</v>
      </c>
      <c r="F596" s="37">
        <f t="shared" ca="1" si="9"/>
        <v>9</v>
      </c>
      <c r="G596" s="38" t="s">
        <v>68</v>
      </c>
      <c r="H596" s="39">
        <v>82700</v>
      </c>
      <c r="I596" s="39"/>
      <c r="J596" s="40">
        <v>3</v>
      </c>
    </row>
    <row r="597" spans="1:10" x14ac:dyDescent="0.3">
      <c r="A597" s="33" t="s">
        <v>690</v>
      </c>
      <c r="B597" s="35" t="s">
        <v>77</v>
      </c>
      <c r="C597" s="33" t="s">
        <v>659</v>
      </c>
      <c r="D597" s="33" t="s">
        <v>64</v>
      </c>
      <c r="E597" s="41">
        <v>35896</v>
      </c>
      <c r="F597" s="37">
        <f t="shared" ca="1" si="9"/>
        <v>18</v>
      </c>
      <c r="G597" s="38" t="s">
        <v>96</v>
      </c>
      <c r="H597" s="39">
        <v>70280</v>
      </c>
      <c r="I597" s="39"/>
      <c r="J597" s="40">
        <v>3</v>
      </c>
    </row>
    <row r="598" spans="1:10" x14ac:dyDescent="0.3">
      <c r="A598" s="33" t="s">
        <v>691</v>
      </c>
      <c r="B598" s="35" t="s">
        <v>82</v>
      </c>
      <c r="C598" s="33" t="s">
        <v>659</v>
      </c>
      <c r="D598" s="33" t="s">
        <v>79</v>
      </c>
      <c r="E598" s="41">
        <v>36642</v>
      </c>
      <c r="F598" s="37">
        <f t="shared" ca="1" si="9"/>
        <v>16</v>
      </c>
      <c r="G598" s="38"/>
      <c r="H598" s="39">
        <v>77760</v>
      </c>
      <c r="I598" s="39"/>
      <c r="J598" s="40">
        <v>3</v>
      </c>
    </row>
    <row r="599" spans="1:10" x14ac:dyDescent="0.3">
      <c r="A599" s="33" t="s">
        <v>692</v>
      </c>
      <c r="B599" s="35" t="s">
        <v>77</v>
      </c>
      <c r="C599" s="33" t="s">
        <v>659</v>
      </c>
      <c r="D599" s="33" t="s">
        <v>64</v>
      </c>
      <c r="E599" s="41">
        <v>38856</v>
      </c>
      <c r="F599" s="37">
        <f t="shared" ca="1" si="9"/>
        <v>10</v>
      </c>
      <c r="G599" s="38" t="s">
        <v>96</v>
      </c>
      <c r="H599" s="39">
        <v>37770</v>
      </c>
      <c r="I599" s="39"/>
      <c r="J599" s="40">
        <v>5</v>
      </c>
    </row>
    <row r="600" spans="1:10" x14ac:dyDescent="0.3">
      <c r="A600" s="33" t="s">
        <v>693</v>
      </c>
      <c r="B600" s="35" t="s">
        <v>62</v>
      </c>
      <c r="C600" s="33" t="s">
        <v>659</v>
      </c>
      <c r="D600" s="33" t="s">
        <v>64</v>
      </c>
      <c r="E600" s="41">
        <v>36290</v>
      </c>
      <c r="F600" s="37">
        <f t="shared" ca="1" si="9"/>
        <v>17</v>
      </c>
      <c r="G600" s="38" t="s">
        <v>96</v>
      </c>
      <c r="H600" s="39">
        <v>39000</v>
      </c>
      <c r="I600" s="39"/>
      <c r="J600" s="40">
        <v>3</v>
      </c>
    </row>
    <row r="601" spans="1:10" x14ac:dyDescent="0.3">
      <c r="A601" s="33" t="s">
        <v>694</v>
      </c>
      <c r="B601" s="35" t="s">
        <v>77</v>
      </c>
      <c r="C601" s="33" t="s">
        <v>659</v>
      </c>
      <c r="D601" s="33" t="s">
        <v>64</v>
      </c>
      <c r="E601" s="41">
        <v>36312</v>
      </c>
      <c r="F601" s="37">
        <f t="shared" ca="1" si="9"/>
        <v>17</v>
      </c>
      <c r="G601" s="38" t="s">
        <v>65</v>
      </c>
      <c r="H601" s="39">
        <v>69200</v>
      </c>
      <c r="I601" s="39"/>
      <c r="J601" s="40">
        <v>4</v>
      </c>
    </row>
    <row r="602" spans="1:10" x14ac:dyDescent="0.3">
      <c r="A602" s="33" t="s">
        <v>695</v>
      </c>
      <c r="B602" s="35" t="s">
        <v>62</v>
      </c>
      <c r="C602" s="33" t="s">
        <v>659</v>
      </c>
      <c r="D602" s="33" t="s">
        <v>67</v>
      </c>
      <c r="E602" s="41">
        <v>37775</v>
      </c>
      <c r="F602" s="37">
        <f t="shared" ca="1" si="9"/>
        <v>13</v>
      </c>
      <c r="G602" s="38" t="s">
        <v>68</v>
      </c>
      <c r="H602" s="39">
        <v>28525</v>
      </c>
      <c r="I602" s="39"/>
      <c r="J602" s="40">
        <v>4</v>
      </c>
    </row>
    <row r="603" spans="1:10" x14ac:dyDescent="0.3">
      <c r="A603" s="33" t="s">
        <v>696</v>
      </c>
      <c r="B603" s="35" t="s">
        <v>92</v>
      </c>
      <c r="C603" s="33" t="s">
        <v>659</v>
      </c>
      <c r="D603" s="33" t="s">
        <v>64</v>
      </c>
      <c r="E603" s="41">
        <v>37793</v>
      </c>
      <c r="F603" s="37">
        <f t="shared" ca="1" si="9"/>
        <v>13</v>
      </c>
      <c r="G603" s="38" t="s">
        <v>65</v>
      </c>
      <c r="H603" s="39">
        <v>29210</v>
      </c>
      <c r="I603" s="39"/>
      <c r="J603" s="40">
        <v>5</v>
      </c>
    </row>
    <row r="604" spans="1:10" x14ac:dyDescent="0.3">
      <c r="A604" s="33" t="s">
        <v>697</v>
      </c>
      <c r="B604" s="35" t="s">
        <v>82</v>
      </c>
      <c r="C604" s="33" t="s">
        <v>659</v>
      </c>
      <c r="D604" s="33" t="s">
        <v>79</v>
      </c>
      <c r="E604" s="41">
        <v>40350</v>
      </c>
      <c r="F604" s="37">
        <f t="shared" ca="1" si="9"/>
        <v>6</v>
      </c>
      <c r="G604" s="38"/>
      <c r="H604" s="39">
        <v>21580</v>
      </c>
      <c r="I604" s="39"/>
      <c r="J604" s="40">
        <v>3</v>
      </c>
    </row>
    <row r="605" spans="1:10" x14ac:dyDescent="0.3">
      <c r="A605" s="33" t="s">
        <v>698</v>
      </c>
      <c r="B605" s="35" t="s">
        <v>82</v>
      </c>
      <c r="C605" s="33" t="s">
        <v>659</v>
      </c>
      <c r="D605" s="33" t="s">
        <v>79</v>
      </c>
      <c r="E605" s="41">
        <v>40726</v>
      </c>
      <c r="F605" s="37">
        <f t="shared" ca="1" si="9"/>
        <v>5</v>
      </c>
      <c r="G605" s="38"/>
      <c r="H605" s="39">
        <v>46650</v>
      </c>
      <c r="I605" s="39"/>
      <c r="J605" s="40">
        <v>2</v>
      </c>
    </row>
    <row r="606" spans="1:10" x14ac:dyDescent="0.3">
      <c r="A606" s="33" t="s">
        <v>699</v>
      </c>
      <c r="B606" s="35" t="s">
        <v>77</v>
      </c>
      <c r="C606" s="33" t="s">
        <v>659</v>
      </c>
      <c r="D606" s="33" t="s">
        <v>64</v>
      </c>
      <c r="E606" s="41">
        <v>39273</v>
      </c>
      <c r="F606" s="37">
        <f t="shared" ca="1" si="9"/>
        <v>9</v>
      </c>
      <c r="G606" s="38" t="s">
        <v>65</v>
      </c>
      <c r="H606" s="39">
        <v>54200</v>
      </c>
      <c r="I606" s="39"/>
      <c r="J606" s="40">
        <v>4</v>
      </c>
    </row>
    <row r="607" spans="1:10" x14ac:dyDescent="0.3">
      <c r="A607" s="33" t="s">
        <v>700</v>
      </c>
      <c r="B607" s="35" t="s">
        <v>82</v>
      </c>
      <c r="C607" s="33" t="s">
        <v>659</v>
      </c>
      <c r="D607" s="33" t="s">
        <v>72</v>
      </c>
      <c r="E607" s="41">
        <v>39293</v>
      </c>
      <c r="F607" s="37">
        <f t="shared" ca="1" si="9"/>
        <v>9</v>
      </c>
      <c r="G607" s="38"/>
      <c r="H607" s="39">
        <v>26484</v>
      </c>
      <c r="I607" s="39"/>
      <c r="J607" s="40">
        <v>5</v>
      </c>
    </row>
    <row r="608" spans="1:10" x14ac:dyDescent="0.3">
      <c r="A608" s="33" t="s">
        <v>701</v>
      </c>
      <c r="B608" s="35" t="s">
        <v>62</v>
      </c>
      <c r="C608" s="33" t="s">
        <v>659</v>
      </c>
      <c r="D608" s="33" t="s">
        <v>64</v>
      </c>
      <c r="E608" s="41">
        <v>36360</v>
      </c>
      <c r="F608" s="37">
        <f t="shared" ca="1" si="9"/>
        <v>17</v>
      </c>
      <c r="G608" s="38" t="s">
        <v>96</v>
      </c>
      <c r="H608" s="39">
        <v>67020</v>
      </c>
      <c r="I608" s="39"/>
      <c r="J608" s="40">
        <v>1</v>
      </c>
    </row>
    <row r="609" spans="1:10" x14ac:dyDescent="0.3">
      <c r="A609" s="33" t="s">
        <v>702</v>
      </c>
      <c r="B609" s="35" t="s">
        <v>71</v>
      </c>
      <c r="C609" s="33" t="s">
        <v>659</v>
      </c>
      <c r="D609" s="33" t="s">
        <v>79</v>
      </c>
      <c r="E609" s="41">
        <v>37082</v>
      </c>
      <c r="F609" s="37">
        <f t="shared" ca="1" si="9"/>
        <v>15</v>
      </c>
      <c r="G609" s="38"/>
      <c r="H609" s="39">
        <v>46780</v>
      </c>
      <c r="I609" s="39"/>
      <c r="J609" s="40">
        <v>2</v>
      </c>
    </row>
    <row r="610" spans="1:10" x14ac:dyDescent="0.3">
      <c r="A610" s="33" t="s">
        <v>703</v>
      </c>
      <c r="B610" s="35" t="s">
        <v>92</v>
      </c>
      <c r="C610" s="33" t="s">
        <v>659</v>
      </c>
      <c r="D610" s="33" t="s">
        <v>67</v>
      </c>
      <c r="E610" s="41">
        <v>37815</v>
      </c>
      <c r="F610" s="37">
        <f t="shared" ca="1" si="9"/>
        <v>13</v>
      </c>
      <c r="G610" s="38" t="s">
        <v>65</v>
      </c>
      <c r="H610" s="39">
        <v>48740</v>
      </c>
      <c r="I610" s="39"/>
      <c r="J610" s="40">
        <v>1</v>
      </c>
    </row>
    <row r="611" spans="1:10" x14ac:dyDescent="0.3">
      <c r="A611" s="33" t="s">
        <v>704</v>
      </c>
      <c r="B611" s="35" t="s">
        <v>77</v>
      </c>
      <c r="C611" s="33" t="s">
        <v>659</v>
      </c>
      <c r="D611" s="33" t="s">
        <v>64</v>
      </c>
      <c r="E611" s="41">
        <v>38902</v>
      </c>
      <c r="F611" s="37">
        <f t="shared" ca="1" si="9"/>
        <v>10</v>
      </c>
      <c r="G611" s="38" t="s">
        <v>65</v>
      </c>
      <c r="H611" s="39">
        <v>73560</v>
      </c>
      <c r="I611" s="39"/>
      <c r="J611" s="40">
        <v>3</v>
      </c>
    </row>
    <row r="612" spans="1:10" x14ac:dyDescent="0.3">
      <c r="A612" s="33" t="s">
        <v>705</v>
      </c>
      <c r="B612" s="35" t="s">
        <v>71</v>
      </c>
      <c r="C612" s="33" t="s">
        <v>659</v>
      </c>
      <c r="D612" s="33" t="s">
        <v>64</v>
      </c>
      <c r="E612" s="41">
        <v>40759</v>
      </c>
      <c r="F612" s="37">
        <f t="shared" ca="1" si="9"/>
        <v>5</v>
      </c>
      <c r="G612" s="38" t="s">
        <v>65</v>
      </c>
      <c r="H612" s="39">
        <v>67920</v>
      </c>
      <c r="I612" s="39"/>
      <c r="J612" s="40">
        <v>4</v>
      </c>
    </row>
    <row r="613" spans="1:10" x14ac:dyDescent="0.3">
      <c r="A613" s="33" t="s">
        <v>706</v>
      </c>
      <c r="B613" s="35" t="s">
        <v>82</v>
      </c>
      <c r="C613" s="33" t="s">
        <v>659</v>
      </c>
      <c r="D613" s="33" t="s">
        <v>64</v>
      </c>
      <c r="E613" s="41">
        <v>36012</v>
      </c>
      <c r="F613" s="37">
        <f t="shared" ca="1" si="9"/>
        <v>18</v>
      </c>
      <c r="G613" s="38" t="s">
        <v>68</v>
      </c>
      <c r="H613" s="39">
        <v>78950</v>
      </c>
      <c r="I613" s="39"/>
      <c r="J613" s="40">
        <v>1</v>
      </c>
    </row>
    <row r="614" spans="1:10" x14ac:dyDescent="0.3">
      <c r="A614" s="33" t="s">
        <v>707</v>
      </c>
      <c r="B614" s="35" t="s">
        <v>82</v>
      </c>
      <c r="C614" s="33" t="s">
        <v>659</v>
      </c>
      <c r="D614" s="33" t="s">
        <v>64</v>
      </c>
      <c r="E614" s="41">
        <v>41157</v>
      </c>
      <c r="F614" s="37">
        <f t="shared" ca="1" si="9"/>
        <v>4</v>
      </c>
      <c r="G614" s="38" t="s">
        <v>86</v>
      </c>
      <c r="H614" s="39">
        <v>86240</v>
      </c>
      <c r="I614" s="39"/>
      <c r="J614" s="40">
        <v>1</v>
      </c>
    </row>
    <row r="615" spans="1:10" x14ac:dyDescent="0.3">
      <c r="A615" s="33" t="s">
        <v>708</v>
      </c>
      <c r="B615" s="35" t="s">
        <v>82</v>
      </c>
      <c r="C615" s="33" t="s">
        <v>659</v>
      </c>
      <c r="D615" s="33" t="s">
        <v>67</v>
      </c>
      <c r="E615" s="41">
        <v>38975</v>
      </c>
      <c r="F615" s="37">
        <f t="shared" ca="1" si="9"/>
        <v>10</v>
      </c>
      <c r="G615" s="38" t="s">
        <v>96</v>
      </c>
      <c r="H615" s="39">
        <v>42740</v>
      </c>
      <c r="I615" s="39"/>
      <c r="J615" s="40">
        <v>2</v>
      </c>
    </row>
    <row r="616" spans="1:10" x14ac:dyDescent="0.3">
      <c r="A616" s="33" t="s">
        <v>709</v>
      </c>
      <c r="B616" s="35" t="s">
        <v>82</v>
      </c>
      <c r="C616" s="33" t="s">
        <v>659</v>
      </c>
      <c r="D616" s="33" t="s">
        <v>79</v>
      </c>
      <c r="E616" s="41">
        <v>36406</v>
      </c>
      <c r="F616" s="37">
        <f t="shared" ca="1" si="9"/>
        <v>17</v>
      </c>
      <c r="G616" s="38"/>
      <c r="H616" s="39">
        <v>60800</v>
      </c>
      <c r="I616" s="39"/>
      <c r="J616" s="40">
        <v>4</v>
      </c>
    </row>
    <row r="617" spans="1:10" x14ac:dyDescent="0.3">
      <c r="A617" s="33" t="s">
        <v>710</v>
      </c>
      <c r="B617" s="35" t="s">
        <v>77</v>
      </c>
      <c r="C617" s="33" t="s">
        <v>659</v>
      </c>
      <c r="D617" s="33" t="s">
        <v>64</v>
      </c>
      <c r="E617" s="41">
        <v>36407</v>
      </c>
      <c r="F617" s="37">
        <f t="shared" ca="1" si="9"/>
        <v>17</v>
      </c>
      <c r="G617" s="38" t="s">
        <v>68</v>
      </c>
      <c r="H617" s="39">
        <v>45880</v>
      </c>
      <c r="I617" s="39"/>
      <c r="J617" s="40">
        <v>5</v>
      </c>
    </row>
    <row r="618" spans="1:10" x14ac:dyDescent="0.3">
      <c r="A618" s="33" t="s">
        <v>711</v>
      </c>
      <c r="B618" s="35" t="s">
        <v>77</v>
      </c>
      <c r="C618" s="33" t="s">
        <v>659</v>
      </c>
      <c r="D618" s="33" t="s">
        <v>67</v>
      </c>
      <c r="E618" s="41">
        <v>36423</v>
      </c>
      <c r="F618" s="37">
        <f t="shared" ca="1" si="9"/>
        <v>17</v>
      </c>
      <c r="G618" s="38" t="s">
        <v>86</v>
      </c>
      <c r="H618" s="39">
        <v>47350</v>
      </c>
      <c r="I618" s="39"/>
      <c r="J618" s="40">
        <v>1</v>
      </c>
    </row>
    <row r="619" spans="1:10" x14ac:dyDescent="0.3">
      <c r="A619" s="33" t="s">
        <v>712</v>
      </c>
      <c r="B619" s="35" t="s">
        <v>62</v>
      </c>
      <c r="C619" s="33" t="s">
        <v>659</v>
      </c>
      <c r="D619" s="33" t="s">
        <v>64</v>
      </c>
      <c r="E619" s="41">
        <v>38237</v>
      </c>
      <c r="F619" s="37">
        <f t="shared" ca="1" si="9"/>
        <v>12</v>
      </c>
      <c r="G619" s="38" t="s">
        <v>96</v>
      </c>
      <c r="H619" s="39">
        <v>31910</v>
      </c>
      <c r="I619" s="39"/>
      <c r="J619" s="40">
        <v>5</v>
      </c>
    </row>
    <row r="620" spans="1:10" x14ac:dyDescent="0.3">
      <c r="A620" s="33" t="s">
        <v>713</v>
      </c>
      <c r="B620" s="35" t="s">
        <v>77</v>
      </c>
      <c r="C620" s="33" t="s">
        <v>659</v>
      </c>
      <c r="D620" s="33" t="s">
        <v>79</v>
      </c>
      <c r="E620" s="41">
        <v>39720</v>
      </c>
      <c r="F620" s="37">
        <f t="shared" ca="1" si="9"/>
        <v>8</v>
      </c>
      <c r="G620" s="38"/>
      <c r="H620" s="39">
        <v>43320</v>
      </c>
      <c r="I620" s="39"/>
      <c r="J620" s="40">
        <v>5</v>
      </c>
    </row>
    <row r="621" spans="1:10" x14ac:dyDescent="0.3">
      <c r="A621" s="33" t="s">
        <v>714</v>
      </c>
      <c r="B621" s="35" t="s">
        <v>92</v>
      </c>
      <c r="C621" s="33" t="s">
        <v>659</v>
      </c>
      <c r="D621" s="33" t="s">
        <v>64</v>
      </c>
      <c r="E621" s="41">
        <v>40078</v>
      </c>
      <c r="F621" s="37">
        <f t="shared" ca="1" si="9"/>
        <v>7</v>
      </c>
      <c r="G621" s="38" t="s">
        <v>96</v>
      </c>
      <c r="H621" s="39">
        <v>23190</v>
      </c>
      <c r="I621" s="39"/>
      <c r="J621" s="40">
        <v>5</v>
      </c>
    </row>
    <row r="622" spans="1:10" x14ac:dyDescent="0.3">
      <c r="A622" s="33" t="s">
        <v>715</v>
      </c>
      <c r="B622" s="35" t="s">
        <v>74</v>
      </c>
      <c r="C622" s="33" t="s">
        <v>659</v>
      </c>
      <c r="D622" s="33" t="s">
        <v>67</v>
      </c>
      <c r="E622" s="41">
        <v>41195</v>
      </c>
      <c r="F622" s="37">
        <f t="shared" ca="1" si="9"/>
        <v>4</v>
      </c>
      <c r="G622" s="38" t="s">
        <v>96</v>
      </c>
      <c r="H622" s="39">
        <v>25885</v>
      </c>
      <c r="I622" s="39"/>
      <c r="J622" s="40">
        <v>5</v>
      </c>
    </row>
    <row r="623" spans="1:10" x14ac:dyDescent="0.3">
      <c r="A623" s="33" t="s">
        <v>716</v>
      </c>
      <c r="B623" s="35" t="s">
        <v>82</v>
      </c>
      <c r="C623" s="33" t="s">
        <v>659</v>
      </c>
      <c r="D623" s="33" t="s">
        <v>64</v>
      </c>
      <c r="E623" s="41">
        <v>40469</v>
      </c>
      <c r="F623" s="37">
        <f t="shared" ca="1" si="9"/>
        <v>6</v>
      </c>
      <c r="G623" s="38" t="s">
        <v>68</v>
      </c>
      <c r="H623" s="39">
        <v>63030</v>
      </c>
      <c r="I623" s="39"/>
      <c r="J623" s="40">
        <v>1</v>
      </c>
    </row>
    <row r="624" spans="1:10" x14ac:dyDescent="0.3">
      <c r="A624" s="33" t="s">
        <v>717</v>
      </c>
      <c r="B624" s="35" t="s">
        <v>92</v>
      </c>
      <c r="C624" s="33" t="s">
        <v>659</v>
      </c>
      <c r="D624" s="33" t="s">
        <v>64</v>
      </c>
      <c r="E624" s="41">
        <v>39002</v>
      </c>
      <c r="F624" s="37">
        <f t="shared" ca="1" si="9"/>
        <v>10</v>
      </c>
      <c r="G624" s="38" t="s">
        <v>96</v>
      </c>
      <c r="H624" s="39">
        <v>32120</v>
      </c>
      <c r="I624" s="39"/>
      <c r="J624" s="40">
        <v>1</v>
      </c>
    </row>
    <row r="625" spans="1:10" x14ac:dyDescent="0.3">
      <c r="A625" s="33" t="s">
        <v>718</v>
      </c>
      <c r="B625" s="35" t="s">
        <v>62</v>
      </c>
      <c r="C625" s="33" t="s">
        <v>659</v>
      </c>
      <c r="D625" s="33" t="s">
        <v>79</v>
      </c>
      <c r="E625" s="41">
        <v>36070</v>
      </c>
      <c r="F625" s="37">
        <f t="shared" ca="1" si="9"/>
        <v>18</v>
      </c>
      <c r="G625" s="38"/>
      <c r="H625" s="39">
        <v>59050</v>
      </c>
      <c r="I625" s="39"/>
      <c r="J625" s="40">
        <v>4</v>
      </c>
    </row>
    <row r="626" spans="1:10" x14ac:dyDescent="0.3">
      <c r="A626" s="33" t="s">
        <v>719</v>
      </c>
      <c r="B626" s="35" t="s">
        <v>82</v>
      </c>
      <c r="C626" s="33" t="s">
        <v>659</v>
      </c>
      <c r="D626" s="33" t="s">
        <v>64</v>
      </c>
      <c r="E626" s="41">
        <v>36078</v>
      </c>
      <c r="F626" s="37">
        <f t="shared" ca="1" si="9"/>
        <v>18</v>
      </c>
      <c r="G626" s="38" t="s">
        <v>86</v>
      </c>
      <c r="H626" s="39">
        <v>79610</v>
      </c>
      <c r="I626" s="39"/>
      <c r="J626" s="40">
        <v>2</v>
      </c>
    </row>
    <row r="627" spans="1:10" x14ac:dyDescent="0.3">
      <c r="A627" s="33" t="s">
        <v>720</v>
      </c>
      <c r="B627" s="35" t="s">
        <v>62</v>
      </c>
      <c r="C627" s="33" t="s">
        <v>659</v>
      </c>
      <c r="D627" s="33" t="s">
        <v>64</v>
      </c>
      <c r="E627" s="41">
        <v>36081</v>
      </c>
      <c r="F627" s="37">
        <f t="shared" ca="1" si="9"/>
        <v>18</v>
      </c>
      <c r="G627" s="38" t="s">
        <v>96</v>
      </c>
      <c r="H627" s="39">
        <v>67407</v>
      </c>
      <c r="I627" s="39"/>
      <c r="J627" s="40">
        <v>5</v>
      </c>
    </row>
    <row r="628" spans="1:10" x14ac:dyDescent="0.3">
      <c r="A628" s="33" t="s">
        <v>721</v>
      </c>
      <c r="B628" s="35" t="s">
        <v>77</v>
      </c>
      <c r="C628" s="33" t="s">
        <v>659</v>
      </c>
      <c r="D628" s="33" t="s">
        <v>64</v>
      </c>
      <c r="E628" s="41">
        <v>39745</v>
      </c>
      <c r="F628" s="37">
        <f t="shared" ca="1" si="9"/>
        <v>8</v>
      </c>
      <c r="G628" s="38" t="s">
        <v>96</v>
      </c>
      <c r="H628" s="39">
        <v>29330</v>
      </c>
      <c r="I628" s="39"/>
      <c r="J628" s="40">
        <v>5</v>
      </c>
    </row>
    <row r="629" spans="1:10" x14ac:dyDescent="0.3">
      <c r="A629" s="33" t="s">
        <v>722</v>
      </c>
      <c r="B629" s="35" t="s">
        <v>74</v>
      </c>
      <c r="C629" s="33" t="s">
        <v>659</v>
      </c>
      <c r="D629" s="33" t="s">
        <v>64</v>
      </c>
      <c r="E629" s="41">
        <v>40853</v>
      </c>
      <c r="F629" s="37">
        <f t="shared" ca="1" si="9"/>
        <v>4</v>
      </c>
      <c r="G629" s="38" t="s">
        <v>96</v>
      </c>
      <c r="H629" s="39">
        <v>63050</v>
      </c>
      <c r="I629" s="39"/>
      <c r="J629" s="40">
        <v>3</v>
      </c>
    </row>
    <row r="630" spans="1:10" x14ac:dyDescent="0.3">
      <c r="A630" s="33" t="s">
        <v>723</v>
      </c>
      <c r="B630" s="35" t="s">
        <v>77</v>
      </c>
      <c r="C630" s="33" t="s">
        <v>659</v>
      </c>
      <c r="D630" s="33" t="s">
        <v>79</v>
      </c>
      <c r="E630" s="41">
        <v>41219</v>
      </c>
      <c r="F630" s="37">
        <f t="shared" ca="1" si="9"/>
        <v>3</v>
      </c>
      <c r="G630" s="38"/>
      <c r="H630" s="39">
        <v>55690</v>
      </c>
      <c r="I630" s="39"/>
      <c r="J630" s="40">
        <v>2</v>
      </c>
    </row>
    <row r="631" spans="1:10" x14ac:dyDescent="0.3">
      <c r="A631" s="33" t="s">
        <v>724</v>
      </c>
      <c r="B631" s="35" t="s">
        <v>82</v>
      </c>
      <c r="C631" s="33" t="s">
        <v>659</v>
      </c>
      <c r="D631" s="33" t="s">
        <v>64</v>
      </c>
      <c r="E631" s="41">
        <v>39398</v>
      </c>
      <c r="F631" s="37">
        <f t="shared" ca="1" si="9"/>
        <v>8</v>
      </c>
      <c r="G631" s="38" t="s">
        <v>75</v>
      </c>
      <c r="H631" s="39">
        <v>48490</v>
      </c>
      <c r="I631" s="39"/>
      <c r="J631" s="40">
        <v>2</v>
      </c>
    </row>
    <row r="632" spans="1:10" x14ac:dyDescent="0.3">
      <c r="A632" s="33" t="s">
        <v>725</v>
      </c>
      <c r="B632" s="35" t="s">
        <v>82</v>
      </c>
      <c r="C632" s="33" t="s">
        <v>659</v>
      </c>
      <c r="D632" s="33" t="s">
        <v>64</v>
      </c>
      <c r="E632" s="41">
        <v>40486</v>
      </c>
      <c r="F632" s="37">
        <f t="shared" ca="1" si="9"/>
        <v>5</v>
      </c>
      <c r="G632" s="38" t="s">
        <v>96</v>
      </c>
      <c r="H632" s="39">
        <v>66440</v>
      </c>
      <c r="I632" s="39"/>
      <c r="J632" s="40">
        <v>3</v>
      </c>
    </row>
    <row r="633" spans="1:10" x14ac:dyDescent="0.3">
      <c r="A633" s="33" t="s">
        <v>726</v>
      </c>
      <c r="B633" s="35" t="s">
        <v>77</v>
      </c>
      <c r="C633" s="33" t="s">
        <v>659</v>
      </c>
      <c r="D633" s="33" t="s">
        <v>79</v>
      </c>
      <c r="E633" s="41">
        <v>36479</v>
      </c>
      <c r="F633" s="37">
        <f t="shared" ca="1" si="9"/>
        <v>16</v>
      </c>
      <c r="G633" s="38"/>
      <c r="H633" s="39">
        <v>54840</v>
      </c>
      <c r="I633" s="39"/>
      <c r="J633" s="40">
        <v>4</v>
      </c>
    </row>
    <row r="634" spans="1:10" x14ac:dyDescent="0.3">
      <c r="A634" s="33" t="s">
        <v>727</v>
      </c>
      <c r="B634" s="35" t="s">
        <v>77</v>
      </c>
      <c r="C634" s="33" t="s">
        <v>659</v>
      </c>
      <c r="D634" s="33" t="s">
        <v>64</v>
      </c>
      <c r="E634" s="41">
        <v>39797</v>
      </c>
      <c r="F634" s="37">
        <f t="shared" ca="1" si="9"/>
        <v>7</v>
      </c>
      <c r="G634" s="38" t="s">
        <v>65</v>
      </c>
      <c r="H634" s="39">
        <v>53900</v>
      </c>
      <c r="I634" s="39"/>
      <c r="J634" s="40">
        <v>5</v>
      </c>
    </row>
    <row r="635" spans="1:10" x14ac:dyDescent="0.3">
      <c r="A635" s="33" t="s">
        <v>728</v>
      </c>
      <c r="B635" s="35" t="s">
        <v>74</v>
      </c>
      <c r="C635" s="33" t="s">
        <v>659</v>
      </c>
      <c r="D635" s="33" t="s">
        <v>72</v>
      </c>
      <c r="E635" s="41">
        <v>39417</v>
      </c>
      <c r="F635" s="37">
        <f t="shared" ca="1" si="9"/>
        <v>8</v>
      </c>
      <c r="G635" s="38"/>
      <c r="H635" s="39">
        <v>23692</v>
      </c>
      <c r="I635" s="39"/>
      <c r="J635" s="40">
        <v>4</v>
      </c>
    </row>
    <row r="636" spans="1:10" x14ac:dyDescent="0.3">
      <c r="A636" s="33" t="s">
        <v>729</v>
      </c>
      <c r="B636" s="35" t="s">
        <v>82</v>
      </c>
      <c r="C636" s="33" t="s">
        <v>659</v>
      </c>
      <c r="D636" s="33" t="s">
        <v>72</v>
      </c>
      <c r="E636" s="41">
        <v>40515</v>
      </c>
      <c r="F636" s="37">
        <f t="shared" ca="1" si="9"/>
        <v>5</v>
      </c>
      <c r="G636" s="38"/>
      <c r="H636" s="39">
        <v>33508</v>
      </c>
      <c r="I636" s="39"/>
      <c r="J636" s="40">
        <v>4</v>
      </c>
    </row>
    <row r="637" spans="1:10" x14ac:dyDescent="0.3">
      <c r="A637" s="33" t="s">
        <v>730</v>
      </c>
      <c r="B637" s="35" t="s">
        <v>77</v>
      </c>
      <c r="C637" s="33" t="s">
        <v>659</v>
      </c>
      <c r="D637" s="33" t="s">
        <v>64</v>
      </c>
      <c r="E637" s="41">
        <v>40521</v>
      </c>
      <c r="F637" s="37">
        <f t="shared" ca="1" si="9"/>
        <v>5</v>
      </c>
      <c r="G637" s="38" t="s">
        <v>96</v>
      </c>
      <c r="H637" s="39">
        <v>34330</v>
      </c>
      <c r="I637" s="39"/>
      <c r="J637" s="40">
        <v>3</v>
      </c>
    </row>
    <row r="638" spans="1:10" x14ac:dyDescent="0.3">
      <c r="A638" s="33" t="s">
        <v>731</v>
      </c>
      <c r="B638" s="35" t="s">
        <v>74</v>
      </c>
      <c r="C638" s="33" t="s">
        <v>659</v>
      </c>
      <c r="D638" s="33" t="s">
        <v>64</v>
      </c>
      <c r="E638" s="41">
        <v>36514</v>
      </c>
      <c r="F638" s="37">
        <f t="shared" ca="1" si="9"/>
        <v>16</v>
      </c>
      <c r="G638" s="38" t="s">
        <v>96</v>
      </c>
      <c r="H638" s="39">
        <v>48250</v>
      </c>
      <c r="I638" s="39"/>
      <c r="J638" s="40">
        <v>3</v>
      </c>
    </row>
    <row r="639" spans="1:10" x14ac:dyDescent="0.3">
      <c r="A639" s="33" t="s">
        <v>732</v>
      </c>
      <c r="B639" s="35" t="s">
        <v>77</v>
      </c>
      <c r="C639" s="33" t="s">
        <v>733</v>
      </c>
      <c r="D639" s="33" t="s">
        <v>79</v>
      </c>
      <c r="E639" s="41">
        <v>39087</v>
      </c>
      <c r="F639" s="37">
        <f t="shared" ca="1" si="9"/>
        <v>9</v>
      </c>
      <c r="G639" s="38"/>
      <c r="H639" s="39">
        <v>70150</v>
      </c>
      <c r="I639" s="39"/>
      <c r="J639" s="40">
        <v>2</v>
      </c>
    </row>
    <row r="640" spans="1:10" x14ac:dyDescent="0.3">
      <c r="A640" s="33" t="s">
        <v>734</v>
      </c>
      <c r="B640" s="35" t="s">
        <v>82</v>
      </c>
      <c r="C640" s="33" t="s">
        <v>733</v>
      </c>
      <c r="D640" s="33" t="s">
        <v>79</v>
      </c>
      <c r="E640" s="41">
        <v>39090</v>
      </c>
      <c r="F640" s="37">
        <f t="shared" ca="1" si="9"/>
        <v>9</v>
      </c>
      <c r="G640" s="38"/>
      <c r="H640" s="39">
        <v>63290</v>
      </c>
      <c r="I640" s="39"/>
      <c r="J640" s="40">
        <v>5</v>
      </c>
    </row>
    <row r="641" spans="1:10" x14ac:dyDescent="0.3">
      <c r="A641" s="33" t="s">
        <v>735</v>
      </c>
      <c r="B641" s="35" t="s">
        <v>92</v>
      </c>
      <c r="C641" s="33" t="s">
        <v>733</v>
      </c>
      <c r="D641" s="33" t="s">
        <v>64</v>
      </c>
      <c r="E641" s="41">
        <v>39091</v>
      </c>
      <c r="F641" s="37">
        <f t="shared" ca="1" si="9"/>
        <v>9</v>
      </c>
      <c r="G641" s="38" t="s">
        <v>96</v>
      </c>
      <c r="H641" s="39">
        <v>46410</v>
      </c>
      <c r="I641" s="39"/>
      <c r="J641" s="40">
        <v>2</v>
      </c>
    </row>
    <row r="642" spans="1:10" x14ac:dyDescent="0.3">
      <c r="A642" s="33" t="s">
        <v>736</v>
      </c>
      <c r="B642" s="35" t="s">
        <v>82</v>
      </c>
      <c r="C642" s="33" t="s">
        <v>733</v>
      </c>
      <c r="D642" s="33" t="s">
        <v>79</v>
      </c>
      <c r="E642" s="41">
        <v>39106</v>
      </c>
      <c r="F642" s="37">
        <f t="shared" ref="F642:F705" ca="1" si="10">DATEDIF(E642,TODAY(),"Y")</f>
        <v>9</v>
      </c>
      <c r="G642" s="38"/>
      <c r="H642" s="39">
        <v>64263</v>
      </c>
      <c r="I642" s="39"/>
      <c r="J642" s="40">
        <v>3</v>
      </c>
    </row>
    <row r="643" spans="1:10" x14ac:dyDescent="0.3">
      <c r="A643" s="33" t="s">
        <v>737</v>
      </c>
      <c r="B643" s="35" t="s">
        <v>77</v>
      </c>
      <c r="C643" s="33" t="s">
        <v>733</v>
      </c>
      <c r="D643" s="33" t="s">
        <v>79</v>
      </c>
      <c r="E643" s="41">
        <v>35826</v>
      </c>
      <c r="F643" s="37">
        <f t="shared" ca="1" si="10"/>
        <v>18</v>
      </c>
      <c r="G643" s="38"/>
      <c r="H643" s="39">
        <v>45030</v>
      </c>
      <c r="I643" s="39"/>
      <c r="J643" s="40">
        <v>3</v>
      </c>
    </row>
    <row r="644" spans="1:10" x14ac:dyDescent="0.3">
      <c r="A644" s="33" t="s">
        <v>738</v>
      </c>
      <c r="B644" s="35" t="s">
        <v>77</v>
      </c>
      <c r="C644" s="33" t="s">
        <v>733</v>
      </c>
      <c r="D644" s="33" t="s">
        <v>64</v>
      </c>
      <c r="E644" s="41">
        <v>36549</v>
      </c>
      <c r="F644" s="37">
        <f t="shared" ca="1" si="10"/>
        <v>16</v>
      </c>
      <c r="G644" s="38" t="s">
        <v>96</v>
      </c>
      <c r="H644" s="39">
        <v>35460</v>
      </c>
      <c r="I644" s="39"/>
      <c r="J644" s="40">
        <v>1</v>
      </c>
    </row>
    <row r="645" spans="1:10" x14ac:dyDescent="0.3">
      <c r="A645" s="33" t="s">
        <v>739</v>
      </c>
      <c r="B645" s="35" t="s">
        <v>77</v>
      </c>
      <c r="C645" s="33" t="s">
        <v>733</v>
      </c>
      <c r="D645" s="33" t="s">
        <v>67</v>
      </c>
      <c r="E645" s="41">
        <v>36918</v>
      </c>
      <c r="F645" s="37">
        <f t="shared" ca="1" si="10"/>
        <v>15</v>
      </c>
      <c r="G645" s="38" t="s">
        <v>65</v>
      </c>
      <c r="H645" s="39">
        <v>17205</v>
      </c>
      <c r="I645" s="39"/>
      <c r="J645" s="40">
        <v>5</v>
      </c>
    </row>
    <row r="646" spans="1:10" x14ac:dyDescent="0.3">
      <c r="A646" s="33" t="s">
        <v>740</v>
      </c>
      <c r="B646" s="35" t="s">
        <v>77</v>
      </c>
      <c r="C646" s="33" t="s">
        <v>733</v>
      </c>
      <c r="D646" s="33" t="s">
        <v>79</v>
      </c>
      <c r="E646" s="42">
        <v>40563</v>
      </c>
      <c r="F646" s="37">
        <f t="shared" ca="1" si="10"/>
        <v>5</v>
      </c>
      <c r="G646" s="38"/>
      <c r="H646" s="39">
        <v>55510</v>
      </c>
      <c r="I646" s="39"/>
      <c r="J646" s="40">
        <v>3</v>
      </c>
    </row>
    <row r="647" spans="1:10" x14ac:dyDescent="0.3">
      <c r="A647" s="33" t="s">
        <v>741</v>
      </c>
      <c r="B647" s="35" t="s">
        <v>77</v>
      </c>
      <c r="C647" s="33" t="s">
        <v>733</v>
      </c>
      <c r="D647" s="33" t="s">
        <v>64</v>
      </c>
      <c r="E647" s="41">
        <v>40568</v>
      </c>
      <c r="F647" s="37">
        <f t="shared" ca="1" si="10"/>
        <v>5</v>
      </c>
      <c r="G647" s="38" t="s">
        <v>65</v>
      </c>
      <c r="H647" s="39">
        <v>46390</v>
      </c>
      <c r="I647" s="39"/>
      <c r="J647" s="40">
        <v>5</v>
      </c>
    </row>
    <row r="648" spans="1:10" x14ac:dyDescent="0.3">
      <c r="A648" s="33" t="s">
        <v>742</v>
      </c>
      <c r="B648" s="35" t="s">
        <v>82</v>
      </c>
      <c r="C648" s="33" t="s">
        <v>733</v>
      </c>
      <c r="D648" s="33" t="s">
        <v>64</v>
      </c>
      <c r="E648" s="41">
        <v>40584</v>
      </c>
      <c r="F648" s="37">
        <f t="shared" ca="1" si="10"/>
        <v>5</v>
      </c>
      <c r="G648" s="38" t="s">
        <v>65</v>
      </c>
      <c r="H648" s="39">
        <v>24200</v>
      </c>
      <c r="I648" s="39"/>
      <c r="J648" s="40">
        <v>5</v>
      </c>
    </row>
    <row r="649" spans="1:10" x14ac:dyDescent="0.3">
      <c r="A649" s="33" t="s">
        <v>743</v>
      </c>
      <c r="B649" s="35" t="s">
        <v>77</v>
      </c>
      <c r="C649" s="33" t="s">
        <v>733</v>
      </c>
      <c r="D649" s="33" t="s">
        <v>67</v>
      </c>
      <c r="E649" s="41">
        <v>39118</v>
      </c>
      <c r="F649" s="37">
        <f t="shared" ca="1" si="10"/>
        <v>9</v>
      </c>
      <c r="G649" s="38" t="s">
        <v>65</v>
      </c>
      <c r="H649" s="39">
        <v>20075</v>
      </c>
      <c r="I649" s="39"/>
      <c r="J649" s="40">
        <v>1</v>
      </c>
    </row>
    <row r="650" spans="1:10" x14ac:dyDescent="0.3">
      <c r="A650" s="33" t="s">
        <v>744</v>
      </c>
      <c r="B650" s="35" t="s">
        <v>77</v>
      </c>
      <c r="C650" s="33" t="s">
        <v>733</v>
      </c>
      <c r="D650" s="33" t="s">
        <v>67</v>
      </c>
      <c r="E650" s="41">
        <v>38753</v>
      </c>
      <c r="F650" s="37">
        <f t="shared" ca="1" si="10"/>
        <v>10</v>
      </c>
      <c r="G650" s="38" t="s">
        <v>68</v>
      </c>
      <c r="H650" s="39">
        <v>37660</v>
      </c>
      <c r="I650" s="39"/>
      <c r="J650" s="40">
        <v>4</v>
      </c>
    </row>
    <row r="651" spans="1:10" x14ac:dyDescent="0.3">
      <c r="A651" s="33" t="s">
        <v>745</v>
      </c>
      <c r="B651" s="35" t="s">
        <v>62</v>
      </c>
      <c r="C651" s="33" t="s">
        <v>733</v>
      </c>
      <c r="D651" s="33" t="s">
        <v>79</v>
      </c>
      <c r="E651" s="41">
        <v>36193</v>
      </c>
      <c r="F651" s="37">
        <f t="shared" ca="1" si="10"/>
        <v>17</v>
      </c>
      <c r="G651" s="38"/>
      <c r="H651" s="39">
        <v>58250</v>
      </c>
      <c r="I651" s="39"/>
      <c r="J651" s="40">
        <v>2</v>
      </c>
    </row>
    <row r="652" spans="1:10" x14ac:dyDescent="0.3">
      <c r="A652" s="33" t="s">
        <v>746</v>
      </c>
      <c r="B652" s="35" t="s">
        <v>77</v>
      </c>
      <c r="C652" s="33" t="s">
        <v>733</v>
      </c>
      <c r="D652" s="33" t="s">
        <v>79</v>
      </c>
      <c r="E652" s="41">
        <v>40235</v>
      </c>
      <c r="F652" s="37">
        <f t="shared" ca="1" si="10"/>
        <v>6</v>
      </c>
      <c r="G652" s="38"/>
      <c r="H652" s="39">
        <v>80729</v>
      </c>
      <c r="I652" s="39"/>
      <c r="J652" s="40">
        <v>3</v>
      </c>
    </row>
    <row r="653" spans="1:10" x14ac:dyDescent="0.3">
      <c r="A653" s="33" t="s">
        <v>747</v>
      </c>
      <c r="B653" s="35" t="s">
        <v>77</v>
      </c>
      <c r="C653" s="33" t="s">
        <v>733</v>
      </c>
      <c r="D653" s="33" t="s">
        <v>64</v>
      </c>
      <c r="E653" s="41">
        <v>40986</v>
      </c>
      <c r="F653" s="37">
        <f t="shared" ca="1" si="10"/>
        <v>4</v>
      </c>
      <c r="G653" s="38" t="s">
        <v>68</v>
      </c>
      <c r="H653" s="39">
        <v>46550</v>
      </c>
      <c r="I653" s="39"/>
      <c r="J653" s="40">
        <v>4</v>
      </c>
    </row>
    <row r="654" spans="1:10" x14ac:dyDescent="0.3">
      <c r="A654" s="33" t="s">
        <v>748</v>
      </c>
      <c r="B654" s="35" t="s">
        <v>82</v>
      </c>
      <c r="C654" s="33" t="s">
        <v>733</v>
      </c>
      <c r="D654" s="33" t="s">
        <v>67</v>
      </c>
      <c r="E654" s="41">
        <v>39155</v>
      </c>
      <c r="F654" s="37">
        <f t="shared" ca="1" si="10"/>
        <v>9</v>
      </c>
      <c r="G654" s="38" t="s">
        <v>75</v>
      </c>
      <c r="H654" s="39">
        <v>27710</v>
      </c>
      <c r="I654" s="39"/>
      <c r="J654" s="40">
        <v>3</v>
      </c>
    </row>
    <row r="655" spans="1:10" x14ac:dyDescent="0.3">
      <c r="A655" s="33" t="s">
        <v>749</v>
      </c>
      <c r="B655" s="35" t="s">
        <v>77</v>
      </c>
      <c r="C655" s="33" t="s">
        <v>733</v>
      </c>
      <c r="D655" s="33" t="s">
        <v>64</v>
      </c>
      <c r="E655" s="41">
        <v>40250</v>
      </c>
      <c r="F655" s="37">
        <f t="shared" ca="1" si="10"/>
        <v>6</v>
      </c>
      <c r="G655" s="38" t="s">
        <v>96</v>
      </c>
      <c r="H655" s="39">
        <v>33590</v>
      </c>
      <c r="I655" s="39"/>
      <c r="J655" s="40">
        <v>5</v>
      </c>
    </row>
    <row r="656" spans="1:10" x14ac:dyDescent="0.3">
      <c r="A656" s="33" t="s">
        <v>750</v>
      </c>
      <c r="B656" s="35" t="s">
        <v>62</v>
      </c>
      <c r="C656" s="33" t="s">
        <v>733</v>
      </c>
      <c r="D656" s="33" t="s">
        <v>67</v>
      </c>
      <c r="E656" s="41">
        <v>38805</v>
      </c>
      <c r="F656" s="37">
        <f t="shared" ca="1" si="10"/>
        <v>10</v>
      </c>
      <c r="G656" s="38" t="s">
        <v>68</v>
      </c>
      <c r="H656" s="39">
        <v>13690</v>
      </c>
      <c r="I656" s="39"/>
      <c r="J656" s="40">
        <v>5</v>
      </c>
    </row>
    <row r="657" spans="1:10" x14ac:dyDescent="0.3">
      <c r="A657" s="33" t="s">
        <v>751</v>
      </c>
      <c r="B657" s="35" t="s">
        <v>92</v>
      </c>
      <c r="C657" s="33" t="s">
        <v>733</v>
      </c>
      <c r="D657" s="33" t="s">
        <v>64</v>
      </c>
      <c r="E657" s="41">
        <v>36243</v>
      </c>
      <c r="F657" s="37">
        <f t="shared" ca="1" si="10"/>
        <v>17</v>
      </c>
      <c r="G657" s="38" t="s">
        <v>86</v>
      </c>
      <c r="H657" s="39">
        <v>77680</v>
      </c>
      <c r="I657" s="39"/>
      <c r="J657" s="40">
        <v>3</v>
      </c>
    </row>
    <row r="658" spans="1:10" x14ac:dyDescent="0.3">
      <c r="A658" s="33" t="s">
        <v>752</v>
      </c>
      <c r="B658" s="35" t="s">
        <v>77</v>
      </c>
      <c r="C658" s="33" t="s">
        <v>733</v>
      </c>
      <c r="D658" s="33" t="s">
        <v>64</v>
      </c>
      <c r="E658" s="41">
        <v>36956</v>
      </c>
      <c r="F658" s="37">
        <f t="shared" ca="1" si="10"/>
        <v>15</v>
      </c>
      <c r="G658" s="38" t="s">
        <v>86</v>
      </c>
      <c r="H658" s="39">
        <v>49930</v>
      </c>
      <c r="I658" s="39"/>
      <c r="J658" s="40">
        <v>1</v>
      </c>
    </row>
    <row r="659" spans="1:10" x14ac:dyDescent="0.3">
      <c r="A659" s="33" t="s">
        <v>753</v>
      </c>
      <c r="B659" s="35" t="s">
        <v>77</v>
      </c>
      <c r="C659" s="33" t="s">
        <v>733</v>
      </c>
      <c r="D659" s="33" t="s">
        <v>64</v>
      </c>
      <c r="E659" s="41">
        <v>36967</v>
      </c>
      <c r="F659" s="37">
        <f t="shared" ca="1" si="10"/>
        <v>15</v>
      </c>
      <c r="G659" s="38" t="s">
        <v>65</v>
      </c>
      <c r="H659" s="39">
        <v>63060</v>
      </c>
      <c r="I659" s="39"/>
      <c r="J659" s="40">
        <v>4</v>
      </c>
    </row>
    <row r="660" spans="1:10" x14ac:dyDescent="0.3">
      <c r="A660" s="33" t="s">
        <v>754</v>
      </c>
      <c r="B660" s="35" t="s">
        <v>92</v>
      </c>
      <c r="C660" s="33" t="s">
        <v>733</v>
      </c>
      <c r="D660" s="33" t="s">
        <v>79</v>
      </c>
      <c r="E660" s="41">
        <v>39534</v>
      </c>
      <c r="F660" s="37">
        <f t="shared" ca="1" si="10"/>
        <v>8</v>
      </c>
      <c r="G660" s="38"/>
      <c r="H660" s="39">
        <v>32880</v>
      </c>
      <c r="I660" s="39"/>
      <c r="J660" s="40">
        <v>3</v>
      </c>
    </row>
    <row r="661" spans="1:10" x14ac:dyDescent="0.3">
      <c r="A661" s="33" t="s">
        <v>755</v>
      </c>
      <c r="B661" s="35" t="s">
        <v>92</v>
      </c>
      <c r="C661" s="33" t="s">
        <v>733</v>
      </c>
      <c r="D661" s="33" t="s">
        <v>64</v>
      </c>
      <c r="E661" s="41">
        <v>39171</v>
      </c>
      <c r="F661" s="37">
        <f t="shared" ca="1" si="10"/>
        <v>9</v>
      </c>
      <c r="G661" s="38" t="s">
        <v>75</v>
      </c>
      <c r="H661" s="39">
        <v>25690</v>
      </c>
      <c r="I661" s="39"/>
      <c r="J661" s="40">
        <v>2</v>
      </c>
    </row>
    <row r="662" spans="1:10" x14ac:dyDescent="0.3">
      <c r="A662" s="33" t="s">
        <v>756</v>
      </c>
      <c r="B662" s="35" t="s">
        <v>92</v>
      </c>
      <c r="C662" s="33" t="s">
        <v>733</v>
      </c>
      <c r="D662" s="33" t="s">
        <v>67</v>
      </c>
      <c r="E662" s="41">
        <v>39535</v>
      </c>
      <c r="F662" s="37">
        <f t="shared" ca="1" si="10"/>
        <v>8</v>
      </c>
      <c r="G662" s="38" t="s">
        <v>86</v>
      </c>
      <c r="H662" s="39">
        <v>49080</v>
      </c>
      <c r="I662" s="39"/>
      <c r="J662" s="40">
        <v>5</v>
      </c>
    </row>
    <row r="663" spans="1:10" x14ac:dyDescent="0.3">
      <c r="A663" s="33" t="s">
        <v>757</v>
      </c>
      <c r="B663" s="35" t="s">
        <v>82</v>
      </c>
      <c r="C663" s="33" t="s">
        <v>733</v>
      </c>
      <c r="D663" s="33" t="s">
        <v>64</v>
      </c>
      <c r="E663" s="41">
        <v>39539</v>
      </c>
      <c r="F663" s="37">
        <f t="shared" ca="1" si="10"/>
        <v>8</v>
      </c>
      <c r="G663" s="38" t="s">
        <v>96</v>
      </c>
      <c r="H663" s="39">
        <v>73850</v>
      </c>
      <c r="I663" s="39"/>
      <c r="J663" s="40">
        <v>2</v>
      </c>
    </row>
    <row r="664" spans="1:10" x14ac:dyDescent="0.3">
      <c r="A664" s="33" t="s">
        <v>758</v>
      </c>
      <c r="B664" s="35" t="s">
        <v>77</v>
      </c>
      <c r="C664" s="33" t="s">
        <v>733</v>
      </c>
      <c r="D664" s="33" t="s">
        <v>64</v>
      </c>
      <c r="E664" s="41">
        <v>36619</v>
      </c>
      <c r="F664" s="37">
        <f t="shared" ca="1" si="10"/>
        <v>16</v>
      </c>
      <c r="G664" s="38" t="s">
        <v>68</v>
      </c>
      <c r="H664" s="39">
        <v>71970</v>
      </c>
      <c r="I664" s="39"/>
      <c r="J664" s="40">
        <v>4</v>
      </c>
    </row>
    <row r="665" spans="1:10" x14ac:dyDescent="0.3">
      <c r="A665" s="33" t="s">
        <v>759</v>
      </c>
      <c r="B665" s="35" t="s">
        <v>71</v>
      </c>
      <c r="C665" s="33" t="s">
        <v>733</v>
      </c>
      <c r="D665" s="33" t="s">
        <v>64</v>
      </c>
      <c r="E665" s="41">
        <v>37009</v>
      </c>
      <c r="F665" s="37">
        <f t="shared" ca="1" si="10"/>
        <v>15</v>
      </c>
      <c r="G665" s="38" t="s">
        <v>96</v>
      </c>
      <c r="H665" s="39">
        <v>78710</v>
      </c>
      <c r="I665" s="39"/>
      <c r="J665" s="40">
        <v>2</v>
      </c>
    </row>
    <row r="666" spans="1:10" x14ac:dyDescent="0.3">
      <c r="A666" s="33" t="s">
        <v>760</v>
      </c>
      <c r="B666" s="35" t="s">
        <v>82</v>
      </c>
      <c r="C666" s="33" t="s">
        <v>733</v>
      </c>
      <c r="D666" s="33" t="s">
        <v>64</v>
      </c>
      <c r="E666" s="41">
        <v>40637</v>
      </c>
      <c r="F666" s="37">
        <f t="shared" ca="1" si="10"/>
        <v>5</v>
      </c>
      <c r="G666" s="38" t="s">
        <v>65</v>
      </c>
      <c r="H666" s="39">
        <v>86640</v>
      </c>
      <c r="I666" s="39"/>
      <c r="J666" s="40">
        <v>3</v>
      </c>
    </row>
    <row r="667" spans="1:10" x14ac:dyDescent="0.3">
      <c r="A667" s="33" t="s">
        <v>761</v>
      </c>
      <c r="B667" s="35" t="s">
        <v>71</v>
      </c>
      <c r="C667" s="33" t="s">
        <v>733</v>
      </c>
      <c r="D667" s="33" t="s">
        <v>79</v>
      </c>
      <c r="E667" s="42">
        <v>40638</v>
      </c>
      <c r="F667" s="37">
        <f t="shared" ca="1" si="10"/>
        <v>5</v>
      </c>
      <c r="G667" s="38"/>
      <c r="H667" s="39">
        <v>42990</v>
      </c>
      <c r="I667" s="39"/>
      <c r="J667" s="40">
        <v>4</v>
      </c>
    </row>
    <row r="668" spans="1:10" x14ac:dyDescent="0.3">
      <c r="A668" s="33" t="s">
        <v>762</v>
      </c>
      <c r="B668" s="35" t="s">
        <v>77</v>
      </c>
      <c r="C668" s="33" t="s">
        <v>733</v>
      </c>
      <c r="D668" s="33" t="s">
        <v>72</v>
      </c>
      <c r="E668" s="41">
        <v>39208</v>
      </c>
      <c r="F668" s="37">
        <f t="shared" ca="1" si="10"/>
        <v>9</v>
      </c>
      <c r="G668" s="38"/>
      <c r="H668" s="39">
        <v>26944</v>
      </c>
      <c r="I668" s="39"/>
      <c r="J668" s="40">
        <v>4</v>
      </c>
    </row>
    <row r="669" spans="1:10" x14ac:dyDescent="0.3">
      <c r="A669" s="33" t="s">
        <v>763</v>
      </c>
      <c r="B669" s="35" t="s">
        <v>77</v>
      </c>
      <c r="C669" s="33" t="s">
        <v>733</v>
      </c>
      <c r="D669" s="33" t="s">
        <v>72</v>
      </c>
      <c r="E669" s="41">
        <v>38863</v>
      </c>
      <c r="F669" s="37">
        <f t="shared" ca="1" si="10"/>
        <v>10</v>
      </c>
      <c r="G669" s="38"/>
      <c r="H669" s="39">
        <v>28768</v>
      </c>
      <c r="I669" s="39"/>
      <c r="J669" s="40">
        <v>3</v>
      </c>
    </row>
    <row r="670" spans="1:10" x14ac:dyDescent="0.3">
      <c r="A670" s="33" t="s">
        <v>764</v>
      </c>
      <c r="B670" s="35" t="s">
        <v>77</v>
      </c>
      <c r="C670" s="33" t="s">
        <v>733</v>
      </c>
      <c r="D670" s="33" t="s">
        <v>64</v>
      </c>
      <c r="E670" s="41">
        <v>36672</v>
      </c>
      <c r="F670" s="37">
        <f t="shared" ca="1" si="10"/>
        <v>16</v>
      </c>
      <c r="G670" s="38" t="s">
        <v>68</v>
      </c>
      <c r="H670" s="39">
        <v>65320</v>
      </c>
      <c r="I670" s="39"/>
      <c r="J670" s="40">
        <v>5</v>
      </c>
    </row>
    <row r="671" spans="1:10" x14ac:dyDescent="0.3">
      <c r="A671" s="33" t="s">
        <v>765</v>
      </c>
      <c r="B671" s="35" t="s">
        <v>82</v>
      </c>
      <c r="C671" s="33" t="s">
        <v>733</v>
      </c>
      <c r="D671" s="33" t="s">
        <v>64</v>
      </c>
      <c r="E671" s="42">
        <v>40680</v>
      </c>
      <c r="F671" s="37">
        <f t="shared" ca="1" si="10"/>
        <v>5</v>
      </c>
      <c r="G671" s="38" t="s">
        <v>65</v>
      </c>
      <c r="H671" s="39">
        <v>23030</v>
      </c>
      <c r="I671" s="39"/>
      <c r="J671" s="40">
        <v>4</v>
      </c>
    </row>
    <row r="672" spans="1:10" x14ac:dyDescent="0.3">
      <c r="A672" s="33" t="s">
        <v>766</v>
      </c>
      <c r="B672" s="35" t="s">
        <v>82</v>
      </c>
      <c r="C672" s="33" t="s">
        <v>733</v>
      </c>
      <c r="D672" s="33" t="s">
        <v>64</v>
      </c>
      <c r="E672" s="42">
        <v>40680</v>
      </c>
      <c r="F672" s="37">
        <f t="shared" ca="1" si="10"/>
        <v>5</v>
      </c>
      <c r="G672" s="38" t="s">
        <v>86</v>
      </c>
      <c r="H672" s="39">
        <v>40260</v>
      </c>
      <c r="I672" s="39"/>
      <c r="J672" s="40">
        <v>5</v>
      </c>
    </row>
    <row r="673" spans="1:10" x14ac:dyDescent="0.3">
      <c r="A673" s="33" t="s">
        <v>767</v>
      </c>
      <c r="B673" s="35" t="s">
        <v>77</v>
      </c>
      <c r="C673" s="33" t="s">
        <v>733</v>
      </c>
      <c r="D673" s="33" t="s">
        <v>67</v>
      </c>
      <c r="E673" s="41">
        <v>40696</v>
      </c>
      <c r="F673" s="37">
        <f t="shared" ca="1" si="10"/>
        <v>5</v>
      </c>
      <c r="G673" s="38" t="s">
        <v>96</v>
      </c>
      <c r="H673" s="39">
        <v>13455</v>
      </c>
      <c r="I673" s="39"/>
      <c r="J673" s="40">
        <v>2</v>
      </c>
    </row>
    <row r="674" spans="1:10" x14ac:dyDescent="0.3">
      <c r="A674" s="33" t="s">
        <v>768</v>
      </c>
      <c r="B674" s="35" t="s">
        <v>62</v>
      </c>
      <c r="C674" s="33" t="s">
        <v>733</v>
      </c>
      <c r="D674" s="33" t="s">
        <v>79</v>
      </c>
      <c r="E674" s="41">
        <v>40706</v>
      </c>
      <c r="F674" s="37">
        <f t="shared" ca="1" si="10"/>
        <v>5</v>
      </c>
      <c r="G674" s="38"/>
      <c r="H674" s="39">
        <v>34680</v>
      </c>
      <c r="I674" s="39"/>
      <c r="J674" s="40">
        <v>5</v>
      </c>
    </row>
    <row r="675" spans="1:10" x14ac:dyDescent="0.3">
      <c r="A675" s="33" t="s">
        <v>769</v>
      </c>
      <c r="B675" s="35" t="s">
        <v>92</v>
      </c>
      <c r="C675" s="33" t="s">
        <v>733</v>
      </c>
      <c r="D675" s="33" t="s">
        <v>79</v>
      </c>
      <c r="E675" s="41">
        <v>40718</v>
      </c>
      <c r="F675" s="37">
        <f t="shared" ca="1" si="10"/>
        <v>5</v>
      </c>
      <c r="G675" s="38"/>
      <c r="H675" s="39">
        <v>26020</v>
      </c>
      <c r="I675" s="39"/>
      <c r="J675" s="40">
        <v>5</v>
      </c>
    </row>
    <row r="676" spans="1:10" x14ac:dyDescent="0.3">
      <c r="A676" s="33" t="s">
        <v>770</v>
      </c>
      <c r="B676" s="35" t="s">
        <v>77</v>
      </c>
      <c r="C676" s="33" t="s">
        <v>733</v>
      </c>
      <c r="D676" s="33" t="s">
        <v>79</v>
      </c>
      <c r="E676" s="41">
        <v>39239</v>
      </c>
      <c r="F676" s="37">
        <f t="shared" ca="1" si="10"/>
        <v>9</v>
      </c>
      <c r="G676" s="38"/>
      <c r="H676" s="39">
        <v>75550</v>
      </c>
      <c r="I676" s="39"/>
      <c r="J676" s="40">
        <v>3</v>
      </c>
    </row>
    <row r="677" spans="1:10" x14ac:dyDescent="0.3">
      <c r="A677" s="33" t="s">
        <v>771</v>
      </c>
      <c r="B677" s="35" t="s">
        <v>92</v>
      </c>
      <c r="C677" s="33" t="s">
        <v>733</v>
      </c>
      <c r="D677" s="33" t="s">
        <v>79</v>
      </c>
      <c r="E677" s="41">
        <v>39248</v>
      </c>
      <c r="F677" s="37">
        <f t="shared" ca="1" si="10"/>
        <v>9</v>
      </c>
      <c r="G677" s="38"/>
      <c r="H677" s="39">
        <v>78590</v>
      </c>
      <c r="I677" s="39"/>
      <c r="J677" s="40">
        <v>1</v>
      </c>
    </row>
    <row r="678" spans="1:10" x14ac:dyDescent="0.3">
      <c r="A678" s="33" t="s">
        <v>772</v>
      </c>
      <c r="B678" s="35" t="s">
        <v>77</v>
      </c>
      <c r="C678" s="33" t="s">
        <v>733</v>
      </c>
      <c r="D678" s="33" t="s">
        <v>67</v>
      </c>
      <c r="E678" s="41">
        <v>39253</v>
      </c>
      <c r="F678" s="37">
        <f t="shared" ca="1" si="10"/>
        <v>9</v>
      </c>
      <c r="G678" s="38" t="s">
        <v>86</v>
      </c>
      <c r="H678" s="39">
        <v>11230</v>
      </c>
      <c r="I678" s="39"/>
      <c r="J678" s="40">
        <v>4</v>
      </c>
    </row>
    <row r="679" spans="1:10" x14ac:dyDescent="0.3">
      <c r="A679" s="33" t="s">
        <v>773</v>
      </c>
      <c r="B679" s="35" t="s">
        <v>82</v>
      </c>
      <c r="C679" s="33" t="s">
        <v>733</v>
      </c>
      <c r="D679" s="33" t="s">
        <v>64</v>
      </c>
      <c r="E679" s="41">
        <v>36330</v>
      </c>
      <c r="F679" s="37">
        <f t="shared" ca="1" si="10"/>
        <v>17</v>
      </c>
      <c r="G679" s="38" t="s">
        <v>86</v>
      </c>
      <c r="H679" s="39">
        <v>61850</v>
      </c>
      <c r="I679" s="39"/>
      <c r="J679" s="40">
        <v>2</v>
      </c>
    </row>
    <row r="680" spans="1:10" x14ac:dyDescent="0.3">
      <c r="A680" s="33" t="s">
        <v>774</v>
      </c>
      <c r="B680" s="35" t="s">
        <v>74</v>
      </c>
      <c r="C680" s="33" t="s">
        <v>733</v>
      </c>
      <c r="D680" s="33" t="s">
        <v>79</v>
      </c>
      <c r="E680" s="41">
        <v>37065</v>
      </c>
      <c r="F680" s="37">
        <f t="shared" ca="1" si="10"/>
        <v>15</v>
      </c>
      <c r="G680" s="38"/>
      <c r="H680" s="39">
        <v>77136</v>
      </c>
      <c r="I680" s="39"/>
      <c r="J680" s="40">
        <v>5</v>
      </c>
    </row>
    <row r="681" spans="1:10" x14ac:dyDescent="0.3">
      <c r="A681" s="33" t="s">
        <v>775</v>
      </c>
      <c r="B681" s="35" t="s">
        <v>62</v>
      </c>
      <c r="C681" s="33" t="s">
        <v>733</v>
      </c>
      <c r="D681" s="33" t="s">
        <v>64</v>
      </c>
      <c r="E681" s="41">
        <v>39602</v>
      </c>
      <c r="F681" s="37">
        <f t="shared" ca="1" si="10"/>
        <v>8</v>
      </c>
      <c r="G681" s="38" t="s">
        <v>65</v>
      </c>
      <c r="H681" s="39">
        <v>79380</v>
      </c>
      <c r="I681" s="39"/>
      <c r="J681" s="40">
        <v>5</v>
      </c>
    </row>
    <row r="682" spans="1:10" x14ac:dyDescent="0.3">
      <c r="A682" s="33" t="s">
        <v>776</v>
      </c>
      <c r="B682" s="35" t="s">
        <v>74</v>
      </c>
      <c r="C682" s="33" t="s">
        <v>733</v>
      </c>
      <c r="D682" s="33" t="s">
        <v>79</v>
      </c>
      <c r="E682" s="45">
        <v>40334</v>
      </c>
      <c r="F682" s="37">
        <f t="shared" ca="1" si="10"/>
        <v>6</v>
      </c>
      <c r="G682" s="38"/>
      <c r="H682" s="39">
        <v>47280</v>
      </c>
      <c r="I682" s="39"/>
      <c r="J682" s="40">
        <v>1</v>
      </c>
    </row>
    <row r="683" spans="1:10" x14ac:dyDescent="0.3">
      <c r="A683" s="33" t="s">
        <v>777</v>
      </c>
      <c r="B683" s="35" t="s">
        <v>62</v>
      </c>
      <c r="C683" s="33" t="s">
        <v>733</v>
      </c>
      <c r="D683" s="33" t="s">
        <v>79</v>
      </c>
      <c r="E683" s="41">
        <v>41094</v>
      </c>
      <c r="F683" s="37">
        <f t="shared" ca="1" si="10"/>
        <v>4</v>
      </c>
      <c r="G683" s="38"/>
      <c r="H683" s="39">
        <v>59128</v>
      </c>
      <c r="I683" s="39"/>
      <c r="J683" s="40">
        <v>4</v>
      </c>
    </row>
    <row r="684" spans="1:10" x14ac:dyDescent="0.3">
      <c r="A684" s="33" t="s">
        <v>778</v>
      </c>
      <c r="B684" s="35" t="s">
        <v>82</v>
      </c>
      <c r="C684" s="33" t="s">
        <v>733</v>
      </c>
      <c r="D684" s="33" t="s">
        <v>64</v>
      </c>
      <c r="E684" s="41">
        <v>41111</v>
      </c>
      <c r="F684" s="37">
        <f t="shared" ca="1" si="10"/>
        <v>4</v>
      </c>
      <c r="G684" s="38" t="s">
        <v>68</v>
      </c>
      <c r="H684" s="39">
        <v>62780</v>
      </c>
      <c r="I684" s="39"/>
      <c r="J684" s="40">
        <v>3</v>
      </c>
    </row>
    <row r="685" spans="1:10" x14ac:dyDescent="0.3">
      <c r="A685" s="33" t="s">
        <v>779</v>
      </c>
      <c r="B685" s="35" t="s">
        <v>82</v>
      </c>
      <c r="C685" s="33" t="s">
        <v>733</v>
      </c>
      <c r="D685" s="33" t="s">
        <v>67</v>
      </c>
      <c r="E685" s="41">
        <v>39267</v>
      </c>
      <c r="F685" s="37">
        <f t="shared" ca="1" si="10"/>
        <v>9</v>
      </c>
      <c r="G685" s="38" t="s">
        <v>65</v>
      </c>
      <c r="H685" s="39">
        <v>49545</v>
      </c>
      <c r="I685" s="39"/>
      <c r="J685" s="40">
        <v>2</v>
      </c>
    </row>
    <row r="686" spans="1:10" x14ac:dyDescent="0.3">
      <c r="A686" s="33" t="s">
        <v>780</v>
      </c>
      <c r="B686" s="35" t="s">
        <v>92</v>
      </c>
      <c r="C686" s="33" t="s">
        <v>733</v>
      </c>
      <c r="D686" s="33" t="s">
        <v>79</v>
      </c>
      <c r="E686" s="41">
        <v>39272</v>
      </c>
      <c r="F686" s="37">
        <f t="shared" ca="1" si="10"/>
        <v>9</v>
      </c>
      <c r="G686" s="38"/>
      <c r="H686" s="39">
        <v>35240</v>
      </c>
      <c r="I686" s="39"/>
      <c r="J686" s="40">
        <v>3</v>
      </c>
    </row>
    <row r="687" spans="1:10" x14ac:dyDescent="0.3">
      <c r="A687" s="33" t="s">
        <v>781</v>
      </c>
      <c r="B687" s="35" t="s">
        <v>77</v>
      </c>
      <c r="C687" s="33" t="s">
        <v>733</v>
      </c>
      <c r="D687" s="33" t="s">
        <v>79</v>
      </c>
      <c r="E687" s="41">
        <v>39648</v>
      </c>
      <c r="F687" s="37">
        <f t="shared" ca="1" si="10"/>
        <v>8</v>
      </c>
      <c r="G687" s="38"/>
      <c r="H687" s="39">
        <v>45105</v>
      </c>
      <c r="I687" s="39"/>
      <c r="J687" s="40">
        <v>1</v>
      </c>
    </row>
    <row r="688" spans="1:10" x14ac:dyDescent="0.3">
      <c r="A688" s="33" t="s">
        <v>782</v>
      </c>
      <c r="B688" s="35" t="s">
        <v>77</v>
      </c>
      <c r="C688" s="33" t="s">
        <v>733</v>
      </c>
      <c r="D688" s="33" t="s">
        <v>72</v>
      </c>
      <c r="E688" s="41">
        <v>40360</v>
      </c>
      <c r="F688" s="37">
        <f t="shared" ca="1" si="10"/>
        <v>6</v>
      </c>
      <c r="G688" s="38"/>
      <c r="H688" s="39">
        <v>33752</v>
      </c>
      <c r="I688" s="39"/>
      <c r="J688" s="40">
        <v>3</v>
      </c>
    </row>
    <row r="689" spans="1:10" x14ac:dyDescent="0.3">
      <c r="A689" s="33" t="s">
        <v>783</v>
      </c>
      <c r="B689" s="35" t="s">
        <v>77</v>
      </c>
      <c r="C689" s="33" t="s">
        <v>733</v>
      </c>
      <c r="D689" s="33" t="s">
        <v>64</v>
      </c>
      <c r="E689" s="41">
        <v>40389</v>
      </c>
      <c r="F689" s="37">
        <f t="shared" ca="1" si="10"/>
        <v>6</v>
      </c>
      <c r="G689" s="38" t="s">
        <v>65</v>
      </c>
      <c r="H689" s="39">
        <v>58370</v>
      </c>
      <c r="I689" s="39"/>
      <c r="J689" s="40">
        <v>5</v>
      </c>
    </row>
    <row r="690" spans="1:10" x14ac:dyDescent="0.3">
      <c r="A690" s="33" t="s">
        <v>784</v>
      </c>
      <c r="B690" s="35" t="s">
        <v>77</v>
      </c>
      <c r="C690" s="33" t="s">
        <v>733</v>
      </c>
      <c r="D690" s="33" t="s">
        <v>64</v>
      </c>
      <c r="E690" s="41">
        <v>38914</v>
      </c>
      <c r="F690" s="37">
        <f t="shared" ca="1" si="10"/>
        <v>10</v>
      </c>
      <c r="G690" s="38" t="s">
        <v>96</v>
      </c>
      <c r="H690" s="39">
        <v>41380</v>
      </c>
      <c r="I690" s="39"/>
      <c r="J690" s="40">
        <v>2</v>
      </c>
    </row>
    <row r="691" spans="1:10" x14ac:dyDescent="0.3">
      <c r="A691" s="33" t="s">
        <v>785</v>
      </c>
      <c r="B691" s="35" t="s">
        <v>71</v>
      </c>
      <c r="C691" s="33" t="s">
        <v>733</v>
      </c>
      <c r="D691" s="33" t="s">
        <v>67</v>
      </c>
      <c r="E691" s="41">
        <v>36365</v>
      </c>
      <c r="F691" s="37">
        <f t="shared" ca="1" si="10"/>
        <v>17</v>
      </c>
      <c r="G691" s="38" t="s">
        <v>75</v>
      </c>
      <c r="H691" s="39">
        <v>19825</v>
      </c>
      <c r="I691" s="39"/>
      <c r="J691" s="40">
        <v>2</v>
      </c>
    </row>
    <row r="692" spans="1:10" x14ac:dyDescent="0.3">
      <c r="A692" s="33" t="s">
        <v>786</v>
      </c>
      <c r="B692" s="35" t="s">
        <v>82</v>
      </c>
      <c r="C692" s="33" t="s">
        <v>733</v>
      </c>
      <c r="D692" s="33" t="s">
        <v>79</v>
      </c>
      <c r="E692" s="46">
        <v>37099</v>
      </c>
      <c r="F692" s="37">
        <f t="shared" ca="1" si="10"/>
        <v>15</v>
      </c>
      <c r="G692" s="38"/>
      <c r="H692" s="39">
        <v>28270</v>
      </c>
      <c r="I692" s="39"/>
      <c r="J692" s="40">
        <v>5</v>
      </c>
    </row>
    <row r="693" spans="1:10" x14ac:dyDescent="0.3">
      <c r="A693" s="33" t="s">
        <v>787</v>
      </c>
      <c r="B693" s="35" t="s">
        <v>74</v>
      </c>
      <c r="C693" s="33" t="s">
        <v>733</v>
      </c>
      <c r="D693" s="33" t="s">
        <v>79</v>
      </c>
      <c r="E693" s="41">
        <v>37453</v>
      </c>
      <c r="F693" s="37">
        <f t="shared" ca="1" si="10"/>
        <v>14</v>
      </c>
      <c r="G693" s="38"/>
      <c r="H693" s="39">
        <v>49090</v>
      </c>
      <c r="I693" s="39"/>
      <c r="J693" s="40">
        <v>4</v>
      </c>
    </row>
    <row r="694" spans="1:10" x14ac:dyDescent="0.3">
      <c r="A694" s="33" t="s">
        <v>788</v>
      </c>
      <c r="B694" s="35" t="s">
        <v>77</v>
      </c>
      <c r="C694" s="33" t="s">
        <v>733</v>
      </c>
      <c r="D694" s="33" t="s">
        <v>64</v>
      </c>
      <c r="E694" s="41">
        <v>37810</v>
      </c>
      <c r="F694" s="37">
        <f t="shared" ca="1" si="10"/>
        <v>13</v>
      </c>
      <c r="G694" s="38" t="s">
        <v>96</v>
      </c>
      <c r="H694" s="39">
        <v>48010</v>
      </c>
      <c r="I694" s="39"/>
      <c r="J694" s="40">
        <v>3</v>
      </c>
    </row>
    <row r="695" spans="1:10" x14ac:dyDescent="0.3">
      <c r="A695" s="33" t="s">
        <v>789</v>
      </c>
      <c r="B695" s="35" t="s">
        <v>77</v>
      </c>
      <c r="C695" s="33" t="s">
        <v>733</v>
      </c>
      <c r="D695" s="33" t="s">
        <v>64</v>
      </c>
      <c r="E695" s="41">
        <v>39283</v>
      </c>
      <c r="F695" s="37">
        <f t="shared" ca="1" si="10"/>
        <v>9</v>
      </c>
      <c r="G695" s="38" t="s">
        <v>65</v>
      </c>
      <c r="H695" s="39">
        <v>24980</v>
      </c>
      <c r="I695" s="39"/>
      <c r="J695" s="40">
        <v>3</v>
      </c>
    </row>
    <row r="696" spans="1:10" x14ac:dyDescent="0.3">
      <c r="A696" s="33" t="s">
        <v>790</v>
      </c>
      <c r="B696" s="35" t="s">
        <v>82</v>
      </c>
      <c r="C696" s="33" t="s">
        <v>733</v>
      </c>
      <c r="D696" s="33" t="s">
        <v>64</v>
      </c>
      <c r="E696" s="41">
        <v>40018</v>
      </c>
      <c r="F696" s="37">
        <f t="shared" ca="1" si="10"/>
        <v>7</v>
      </c>
      <c r="G696" s="38" t="s">
        <v>96</v>
      </c>
      <c r="H696" s="39">
        <v>34990</v>
      </c>
      <c r="I696" s="39"/>
      <c r="J696" s="40">
        <v>3</v>
      </c>
    </row>
    <row r="697" spans="1:10" x14ac:dyDescent="0.3">
      <c r="A697" s="33" t="s">
        <v>791</v>
      </c>
      <c r="B697" s="35" t="s">
        <v>62</v>
      </c>
      <c r="C697" s="33" t="s">
        <v>733</v>
      </c>
      <c r="D697" s="33" t="s">
        <v>79</v>
      </c>
      <c r="E697" s="41">
        <v>41125</v>
      </c>
      <c r="F697" s="37">
        <f t="shared" ca="1" si="10"/>
        <v>4</v>
      </c>
      <c r="G697" s="38"/>
      <c r="H697" s="39">
        <v>70300</v>
      </c>
      <c r="I697" s="39"/>
      <c r="J697" s="40">
        <v>3</v>
      </c>
    </row>
    <row r="698" spans="1:10" x14ac:dyDescent="0.3">
      <c r="A698" s="33" t="s">
        <v>792</v>
      </c>
      <c r="B698" s="35" t="s">
        <v>92</v>
      </c>
      <c r="C698" s="33" t="s">
        <v>733</v>
      </c>
      <c r="D698" s="33" t="s">
        <v>79</v>
      </c>
      <c r="E698" s="41">
        <v>40393</v>
      </c>
      <c r="F698" s="37">
        <f t="shared" ca="1" si="10"/>
        <v>6</v>
      </c>
      <c r="G698" s="38"/>
      <c r="H698" s="39">
        <v>41770</v>
      </c>
      <c r="I698" s="39"/>
      <c r="J698" s="40">
        <v>5</v>
      </c>
    </row>
    <row r="699" spans="1:10" x14ac:dyDescent="0.3">
      <c r="A699" s="33" t="s">
        <v>793</v>
      </c>
      <c r="B699" s="35" t="s">
        <v>74</v>
      </c>
      <c r="C699" s="33" t="s">
        <v>733</v>
      </c>
      <c r="D699" s="33" t="s">
        <v>67</v>
      </c>
      <c r="E699" s="41">
        <v>40410</v>
      </c>
      <c r="F699" s="37">
        <f t="shared" ca="1" si="10"/>
        <v>6</v>
      </c>
      <c r="G699" s="38" t="s">
        <v>96</v>
      </c>
      <c r="H699" s="39">
        <v>38105</v>
      </c>
      <c r="I699" s="39"/>
      <c r="J699" s="40">
        <v>2</v>
      </c>
    </row>
    <row r="700" spans="1:10" x14ac:dyDescent="0.3">
      <c r="A700" s="33" t="s">
        <v>794</v>
      </c>
      <c r="B700" s="35" t="s">
        <v>71</v>
      </c>
      <c r="C700" s="33" t="s">
        <v>733</v>
      </c>
      <c r="D700" s="33" t="s">
        <v>64</v>
      </c>
      <c r="E700" s="41">
        <v>40420</v>
      </c>
      <c r="F700" s="37">
        <f t="shared" ca="1" si="10"/>
        <v>6</v>
      </c>
      <c r="G700" s="38" t="s">
        <v>65</v>
      </c>
      <c r="H700" s="39">
        <v>31690</v>
      </c>
      <c r="I700" s="39"/>
      <c r="J700" s="40">
        <v>4</v>
      </c>
    </row>
    <row r="701" spans="1:10" x14ac:dyDescent="0.3">
      <c r="A701" s="33" t="s">
        <v>795</v>
      </c>
      <c r="B701" s="35" t="s">
        <v>77</v>
      </c>
      <c r="C701" s="33" t="s">
        <v>733</v>
      </c>
      <c r="D701" s="33" t="s">
        <v>64</v>
      </c>
      <c r="E701" s="41">
        <v>36025</v>
      </c>
      <c r="F701" s="37">
        <f t="shared" ca="1" si="10"/>
        <v>18</v>
      </c>
      <c r="G701" s="38" t="s">
        <v>68</v>
      </c>
      <c r="H701" s="39">
        <v>64470</v>
      </c>
      <c r="I701" s="39"/>
      <c r="J701" s="40">
        <v>5</v>
      </c>
    </row>
    <row r="702" spans="1:10" x14ac:dyDescent="0.3">
      <c r="A702" s="33" t="s">
        <v>796</v>
      </c>
      <c r="B702" s="35" t="s">
        <v>71</v>
      </c>
      <c r="C702" s="33" t="s">
        <v>733</v>
      </c>
      <c r="D702" s="33" t="s">
        <v>64</v>
      </c>
      <c r="E702" s="41">
        <v>37495</v>
      </c>
      <c r="F702" s="37">
        <f t="shared" ca="1" si="10"/>
        <v>14</v>
      </c>
      <c r="G702" s="38" t="s">
        <v>86</v>
      </c>
      <c r="H702" s="39">
        <v>60300</v>
      </c>
      <c r="I702" s="39"/>
      <c r="J702" s="40">
        <v>2</v>
      </c>
    </row>
    <row r="703" spans="1:10" x14ac:dyDescent="0.3">
      <c r="A703" s="33" t="s">
        <v>797</v>
      </c>
      <c r="B703" s="35" t="s">
        <v>92</v>
      </c>
      <c r="C703" s="33" t="s">
        <v>733</v>
      </c>
      <c r="D703" s="33" t="s">
        <v>64</v>
      </c>
      <c r="E703" s="41">
        <v>39679</v>
      </c>
      <c r="F703" s="37">
        <f t="shared" ca="1" si="10"/>
        <v>8</v>
      </c>
      <c r="G703" s="38" t="s">
        <v>65</v>
      </c>
      <c r="H703" s="39">
        <v>22820</v>
      </c>
      <c r="I703" s="39"/>
      <c r="J703" s="40">
        <v>5</v>
      </c>
    </row>
    <row r="704" spans="1:10" x14ac:dyDescent="0.3">
      <c r="A704" s="33" t="s">
        <v>798</v>
      </c>
      <c r="B704" s="35" t="s">
        <v>77</v>
      </c>
      <c r="C704" s="33" t="s">
        <v>733</v>
      </c>
      <c r="D704" s="33" t="s">
        <v>79</v>
      </c>
      <c r="E704" s="41">
        <v>39719</v>
      </c>
      <c r="F704" s="37">
        <f t="shared" ca="1" si="10"/>
        <v>8</v>
      </c>
      <c r="G704" s="38"/>
      <c r="H704" s="39">
        <v>23340</v>
      </c>
      <c r="I704" s="39"/>
      <c r="J704" s="40">
        <v>4</v>
      </c>
    </row>
    <row r="705" spans="1:10" x14ac:dyDescent="0.3">
      <c r="A705" s="33" t="s">
        <v>799</v>
      </c>
      <c r="B705" s="35" t="s">
        <v>77</v>
      </c>
      <c r="C705" s="33" t="s">
        <v>733</v>
      </c>
      <c r="D705" s="33" t="s">
        <v>79</v>
      </c>
      <c r="E705" s="41">
        <v>40800</v>
      </c>
      <c r="F705" s="37">
        <f t="shared" ca="1" si="10"/>
        <v>5</v>
      </c>
      <c r="G705" s="38"/>
      <c r="H705" s="39">
        <v>62480</v>
      </c>
      <c r="I705" s="39"/>
      <c r="J705" s="40">
        <v>5</v>
      </c>
    </row>
    <row r="706" spans="1:10" x14ac:dyDescent="0.3">
      <c r="A706" s="33" t="s">
        <v>800</v>
      </c>
      <c r="B706" s="35" t="s">
        <v>82</v>
      </c>
      <c r="C706" s="33" t="s">
        <v>733</v>
      </c>
      <c r="D706" s="33" t="s">
        <v>79</v>
      </c>
      <c r="E706" s="41">
        <v>40811</v>
      </c>
      <c r="F706" s="37">
        <f t="shared" ref="F706:F742" ca="1" si="11">DATEDIF(E706,TODAY(),"Y")</f>
        <v>5</v>
      </c>
      <c r="G706" s="38"/>
      <c r="H706" s="39">
        <v>61134</v>
      </c>
      <c r="I706" s="39"/>
      <c r="J706" s="40">
        <v>4</v>
      </c>
    </row>
    <row r="707" spans="1:10" x14ac:dyDescent="0.3">
      <c r="A707" s="33" t="s">
        <v>801</v>
      </c>
      <c r="B707" s="35" t="s">
        <v>62</v>
      </c>
      <c r="C707" s="33" t="s">
        <v>733</v>
      </c>
      <c r="D707" s="33" t="s">
        <v>67</v>
      </c>
      <c r="E707" s="41">
        <v>39343</v>
      </c>
      <c r="F707" s="37">
        <f t="shared" ca="1" si="11"/>
        <v>9</v>
      </c>
      <c r="G707" s="38" t="s">
        <v>86</v>
      </c>
      <c r="H707" s="39">
        <v>23000</v>
      </c>
      <c r="I707" s="39"/>
      <c r="J707" s="40">
        <v>4</v>
      </c>
    </row>
    <row r="708" spans="1:10" x14ac:dyDescent="0.3">
      <c r="A708" s="33" t="s">
        <v>802</v>
      </c>
      <c r="B708" s="35" t="s">
        <v>92</v>
      </c>
      <c r="C708" s="33" t="s">
        <v>733</v>
      </c>
      <c r="D708" s="33" t="s">
        <v>79</v>
      </c>
      <c r="E708" s="41">
        <v>40451</v>
      </c>
      <c r="F708" s="37">
        <f t="shared" ca="1" si="11"/>
        <v>6</v>
      </c>
      <c r="G708" s="38"/>
      <c r="H708" s="39">
        <v>87830</v>
      </c>
      <c r="I708" s="39"/>
      <c r="J708" s="40">
        <v>2</v>
      </c>
    </row>
    <row r="709" spans="1:10" x14ac:dyDescent="0.3">
      <c r="A709" s="33" t="s">
        <v>803</v>
      </c>
      <c r="B709" s="35" t="s">
        <v>92</v>
      </c>
      <c r="C709" s="33" t="s">
        <v>733</v>
      </c>
      <c r="D709" s="33" t="s">
        <v>67</v>
      </c>
      <c r="E709" s="41">
        <v>36053</v>
      </c>
      <c r="F709" s="37">
        <f t="shared" ca="1" si="11"/>
        <v>18</v>
      </c>
      <c r="G709" s="38" t="s">
        <v>86</v>
      </c>
      <c r="H709" s="39">
        <v>46105</v>
      </c>
      <c r="I709" s="39"/>
      <c r="J709" s="40">
        <v>5</v>
      </c>
    </row>
    <row r="710" spans="1:10" x14ac:dyDescent="0.3">
      <c r="A710" s="33" t="s">
        <v>804</v>
      </c>
      <c r="B710" s="35" t="s">
        <v>74</v>
      </c>
      <c r="C710" s="33" t="s">
        <v>733</v>
      </c>
      <c r="D710" s="33" t="s">
        <v>79</v>
      </c>
      <c r="E710" s="41">
        <v>37141</v>
      </c>
      <c r="F710" s="37">
        <f t="shared" ca="1" si="11"/>
        <v>15</v>
      </c>
      <c r="G710" s="38"/>
      <c r="H710" s="39">
        <v>25530</v>
      </c>
      <c r="I710" s="39"/>
      <c r="J710" s="40">
        <v>3</v>
      </c>
    </row>
    <row r="711" spans="1:10" x14ac:dyDescent="0.3">
      <c r="A711" s="33" t="s">
        <v>805</v>
      </c>
      <c r="B711" s="35" t="s">
        <v>82</v>
      </c>
      <c r="C711" s="33" t="s">
        <v>733</v>
      </c>
      <c r="D711" s="33" t="s">
        <v>64</v>
      </c>
      <c r="E711" s="41">
        <v>40477</v>
      </c>
      <c r="F711" s="37">
        <f t="shared" ca="1" si="11"/>
        <v>6</v>
      </c>
      <c r="G711" s="38" t="s">
        <v>65</v>
      </c>
      <c r="H711" s="39">
        <v>27130</v>
      </c>
      <c r="I711" s="39"/>
      <c r="J711" s="40">
        <v>5</v>
      </c>
    </row>
    <row r="712" spans="1:10" x14ac:dyDescent="0.3">
      <c r="A712" s="33" t="s">
        <v>806</v>
      </c>
      <c r="B712" s="35" t="s">
        <v>71</v>
      </c>
      <c r="C712" s="33" t="s">
        <v>733</v>
      </c>
      <c r="D712" s="33" t="s">
        <v>64</v>
      </c>
      <c r="E712" s="41">
        <v>36080</v>
      </c>
      <c r="F712" s="37">
        <f t="shared" ca="1" si="11"/>
        <v>18</v>
      </c>
      <c r="G712" s="38" t="s">
        <v>96</v>
      </c>
      <c r="H712" s="39">
        <v>48410</v>
      </c>
      <c r="I712" s="39"/>
      <c r="J712" s="40">
        <v>5</v>
      </c>
    </row>
    <row r="713" spans="1:10" x14ac:dyDescent="0.3">
      <c r="A713" s="33" t="s">
        <v>807</v>
      </c>
      <c r="B713" s="35" t="s">
        <v>74</v>
      </c>
      <c r="C713" s="33" t="s">
        <v>733</v>
      </c>
      <c r="D713" s="33" t="s">
        <v>72</v>
      </c>
      <c r="E713" s="41">
        <v>36458</v>
      </c>
      <c r="F713" s="37">
        <f t="shared" ca="1" si="11"/>
        <v>17</v>
      </c>
      <c r="G713" s="38"/>
      <c r="H713" s="39">
        <v>32536</v>
      </c>
      <c r="I713" s="39"/>
      <c r="J713" s="40">
        <v>2</v>
      </c>
    </row>
    <row r="714" spans="1:10" x14ac:dyDescent="0.3">
      <c r="A714" s="33" t="s">
        <v>808</v>
      </c>
      <c r="B714" s="35" t="s">
        <v>77</v>
      </c>
      <c r="C714" s="33" t="s">
        <v>733</v>
      </c>
      <c r="D714" s="33" t="s">
        <v>67</v>
      </c>
      <c r="E714" s="41">
        <v>36462</v>
      </c>
      <c r="F714" s="37">
        <f t="shared" ca="1" si="11"/>
        <v>16</v>
      </c>
      <c r="G714" s="38" t="s">
        <v>96</v>
      </c>
      <c r="H714" s="39">
        <v>26185</v>
      </c>
      <c r="I714" s="39"/>
      <c r="J714" s="40">
        <v>5</v>
      </c>
    </row>
    <row r="715" spans="1:10" x14ac:dyDescent="0.3">
      <c r="A715" s="33" t="s">
        <v>809</v>
      </c>
      <c r="B715" s="35" t="s">
        <v>71</v>
      </c>
      <c r="C715" s="33" t="s">
        <v>733</v>
      </c>
      <c r="D715" s="33" t="s">
        <v>64</v>
      </c>
      <c r="E715" s="41">
        <v>39722</v>
      </c>
      <c r="F715" s="37">
        <f t="shared" ca="1" si="11"/>
        <v>8</v>
      </c>
      <c r="G715" s="38" t="s">
        <v>65</v>
      </c>
      <c r="H715" s="39">
        <v>44530</v>
      </c>
      <c r="I715" s="39"/>
      <c r="J715" s="40">
        <v>2</v>
      </c>
    </row>
    <row r="716" spans="1:10" x14ac:dyDescent="0.3">
      <c r="A716" s="33" t="s">
        <v>810</v>
      </c>
      <c r="B716" s="35" t="s">
        <v>62</v>
      </c>
      <c r="C716" s="33" t="s">
        <v>733</v>
      </c>
      <c r="D716" s="33" t="s">
        <v>72</v>
      </c>
      <c r="E716" s="41">
        <v>39742</v>
      </c>
      <c r="F716" s="37">
        <f t="shared" ca="1" si="11"/>
        <v>8</v>
      </c>
      <c r="G716" s="38"/>
      <c r="H716" s="39">
        <v>37344</v>
      </c>
      <c r="I716" s="39"/>
      <c r="J716" s="40">
        <v>2</v>
      </c>
    </row>
    <row r="717" spans="1:10" x14ac:dyDescent="0.3">
      <c r="A717" s="33" t="s">
        <v>811</v>
      </c>
      <c r="B717" s="35" t="s">
        <v>77</v>
      </c>
      <c r="C717" s="33" t="s">
        <v>733</v>
      </c>
      <c r="D717" s="33" t="s">
        <v>64</v>
      </c>
      <c r="E717" s="41">
        <v>39728</v>
      </c>
      <c r="F717" s="37">
        <f t="shared" ca="1" si="11"/>
        <v>8</v>
      </c>
      <c r="G717" s="38" t="s">
        <v>65</v>
      </c>
      <c r="H717" s="39">
        <v>82370</v>
      </c>
      <c r="I717" s="39"/>
      <c r="J717" s="40">
        <v>5</v>
      </c>
    </row>
    <row r="718" spans="1:10" x14ac:dyDescent="0.3">
      <c r="A718" s="33" t="s">
        <v>812</v>
      </c>
      <c r="B718" s="35" t="s">
        <v>62</v>
      </c>
      <c r="C718" s="33" t="s">
        <v>733</v>
      </c>
      <c r="D718" s="33" t="s">
        <v>79</v>
      </c>
      <c r="E718" s="41">
        <v>39728</v>
      </c>
      <c r="F718" s="37">
        <f t="shared" ca="1" si="11"/>
        <v>8</v>
      </c>
      <c r="G718" s="38"/>
      <c r="H718" s="39">
        <v>86040</v>
      </c>
      <c r="I718" s="39"/>
      <c r="J718" s="40">
        <v>5</v>
      </c>
    </row>
    <row r="719" spans="1:10" x14ac:dyDescent="0.3">
      <c r="A719" s="33" t="s">
        <v>813</v>
      </c>
      <c r="B719" s="35" t="s">
        <v>82</v>
      </c>
      <c r="C719" s="33" t="s">
        <v>733</v>
      </c>
      <c r="D719" s="33" t="s">
        <v>79</v>
      </c>
      <c r="E719" s="41">
        <v>39768</v>
      </c>
      <c r="F719" s="37">
        <f t="shared" ca="1" si="11"/>
        <v>7</v>
      </c>
      <c r="G719" s="38"/>
      <c r="H719" s="39">
        <v>63610</v>
      </c>
      <c r="I719" s="39"/>
      <c r="J719" s="40">
        <v>5</v>
      </c>
    </row>
    <row r="720" spans="1:10" x14ac:dyDescent="0.3">
      <c r="A720" s="33" t="s">
        <v>814</v>
      </c>
      <c r="B720" s="35" t="s">
        <v>77</v>
      </c>
      <c r="C720" s="33" t="s">
        <v>733</v>
      </c>
      <c r="D720" s="33" t="s">
        <v>79</v>
      </c>
      <c r="E720" s="41">
        <v>40867</v>
      </c>
      <c r="F720" s="37">
        <f t="shared" ca="1" si="11"/>
        <v>4</v>
      </c>
      <c r="G720" s="38"/>
      <c r="H720" s="39">
        <v>57500</v>
      </c>
      <c r="I720" s="39"/>
      <c r="J720" s="40">
        <v>1</v>
      </c>
    </row>
    <row r="721" spans="1:10" x14ac:dyDescent="0.3">
      <c r="A721" s="33" t="s">
        <v>815</v>
      </c>
      <c r="B721" s="35" t="s">
        <v>74</v>
      </c>
      <c r="C721" s="33" t="s">
        <v>733</v>
      </c>
      <c r="D721" s="33" t="s">
        <v>64</v>
      </c>
      <c r="E721" s="41">
        <v>41226</v>
      </c>
      <c r="F721" s="37">
        <f t="shared" ca="1" si="11"/>
        <v>3</v>
      </c>
      <c r="G721" s="38" t="s">
        <v>75</v>
      </c>
      <c r="H721" s="39">
        <v>32160</v>
      </c>
      <c r="I721" s="39"/>
      <c r="J721" s="40">
        <v>3</v>
      </c>
    </row>
    <row r="722" spans="1:10" x14ac:dyDescent="0.3">
      <c r="A722" s="33" t="s">
        <v>816</v>
      </c>
      <c r="B722" s="35" t="s">
        <v>77</v>
      </c>
      <c r="C722" s="33" t="s">
        <v>733</v>
      </c>
      <c r="D722" s="33" t="s">
        <v>64</v>
      </c>
      <c r="E722" s="41">
        <v>39399</v>
      </c>
      <c r="F722" s="37">
        <f t="shared" ca="1" si="11"/>
        <v>8</v>
      </c>
      <c r="G722" s="38" t="s">
        <v>96</v>
      </c>
      <c r="H722" s="39">
        <v>87220</v>
      </c>
      <c r="I722" s="39"/>
      <c r="J722" s="40">
        <v>1</v>
      </c>
    </row>
    <row r="723" spans="1:10" x14ac:dyDescent="0.3">
      <c r="A723" s="33" t="s">
        <v>817</v>
      </c>
      <c r="B723" s="35" t="s">
        <v>71</v>
      </c>
      <c r="C723" s="33" t="s">
        <v>733</v>
      </c>
      <c r="D723" s="33" t="s">
        <v>64</v>
      </c>
      <c r="E723" s="41">
        <v>36843</v>
      </c>
      <c r="F723" s="37">
        <f t="shared" ca="1" si="11"/>
        <v>15</v>
      </c>
      <c r="G723" s="38" t="s">
        <v>96</v>
      </c>
      <c r="H723" s="39">
        <v>47630</v>
      </c>
      <c r="I723" s="39"/>
      <c r="J723" s="40">
        <v>3</v>
      </c>
    </row>
    <row r="724" spans="1:10" x14ac:dyDescent="0.3">
      <c r="A724" s="33" t="s">
        <v>818</v>
      </c>
      <c r="B724" s="35" t="s">
        <v>82</v>
      </c>
      <c r="C724" s="33" t="s">
        <v>733</v>
      </c>
      <c r="D724" s="33" t="s">
        <v>64</v>
      </c>
      <c r="E724" s="41">
        <v>41262</v>
      </c>
      <c r="F724" s="37">
        <f t="shared" ca="1" si="11"/>
        <v>3</v>
      </c>
      <c r="G724" s="38" t="s">
        <v>68</v>
      </c>
      <c r="H724" s="39">
        <v>59490</v>
      </c>
      <c r="I724" s="39"/>
      <c r="J724" s="40">
        <v>3</v>
      </c>
    </row>
    <row r="725" spans="1:10" x14ac:dyDescent="0.3">
      <c r="A725" s="33" t="s">
        <v>819</v>
      </c>
      <c r="B725" s="35" t="s">
        <v>82</v>
      </c>
      <c r="C725" s="33" t="s">
        <v>733</v>
      </c>
      <c r="D725" s="33" t="s">
        <v>64</v>
      </c>
      <c r="E725" s="41">
        <v>39784</v>
      </c>
      <c r="F725" s="37">
        <f t="shared" ca="1" si="11"/>
        <v>7</v>
      </c>
      <c r="G725" s="38" t="s">
        <v>65</v>
      </c>
      <c r="H725" s="39">
        <v>69510</v>
      </c>
      <c r="I725" s="39"/>
      <c r="J725" s="40">
        <v>5</v>
      </c>
    </row>
    <row r="726" spans="1:10" x14ac:dyDescent="0.3">
      <c r="A726" s="33" t="s">
        <v>820</v>
      </c>
      <c r="B726" s="35" t="s">
        <v>77</v>
      </c>
      <c r="C726" s="33" t="s">
        <v>733</v>
      </c>
      <c r="D726" s="33" t="s">
        <v>64</v>
      </c>
      <c r="E726" s="41">
        <v>39435</v>
      </c>
      <c r="F726" s="37">
        <f t="shared" ca="1" si="11"/>
        <v>8</v>
      </c>
      <c r="G726" s="38" t="s">
        <v>75</v>
      </c>
      <c r="H726" s="39">
        <v>64780</v>
      </c>
      <c r="I726" s="39"/>
      <c r="J726" s="40">
        <v>5</v>
      </c>
    </row>
    <row r="727" spans="1:10" x14ac:dyDescent="0.3">
      <c r="A727" s="33" t="s">
        <v>821</v>
      </c>
      <c r="B727" s="35" t="s">
        <v>74</v>
      </c>
      <c r="C727" s="33" t="s">
        <v>733</v>
      </c>
      <c r="D727" s="33" t="s">
        <v>64</v>
      </c>
      <c r="E727" s="41">
        <v>39063</v>
      </c>
      <c r="F727" s="37">
        <f t="shared" ca="1" si="11"/>
        <v>9</v>
      </c>
      <c r="G727" s="38" t="s">
        <v>65</v>
      </c>
      <c r="H727" s="39">
        <v>86320</v>
      </c>
      <c r="I727" s="39"/>
      <c r="J727" s="40">
        <v>4</v>
      </c>
    </row>
    <row r="728" spans="1:10" x14ac:dyDescent="0.3">
      <c r="A728" s="33" t="s">
        <v>822</v>
      </c>
      <c r="B728" s="35" t="s">
        <v>77</v>
      </c>
      <c r="C728" s="33" t="s">
        <v>733</v>
      </c>
      <c r="D728" s="33" t="s">
        <v>64</v>
      </c>
      <c r="E728" s="41">
        <v>38328</v>
      </c>
      <c r="F728" s="37">
        <f t="shared" ca="1" si="11"/>
        <v>11</v>
      </c>
      <c r="G728" s="38" t="s">
        <v>68</v>
      </c>
      <c r="H728" s="39">
        <v>48280</v>
      </c>
      <c r="I728" s="39"/>
      <c r="J728" s="40">
        <v>4</v>
      </c>
    </row>
    <row r="729" spans="1:10" x14ac:dyDescent="0.3">
      <c r="A729" s="33" t="s">
        <v>823</v>
      </c>
      <c r="B729" s="35" t="s">
        <v>62</v>
      </c>
      <c r="C729" s="33" t="s">
        <v>733</v>
      </c>
      <c r="D729" s="33" t="s">
        <v>64</v>
      </c>
      <c r="E729" s="41">
        <v>38347</v>
      </c>
      <c r="F729" s="37">
        <f t="shared" ca="1" si="11"/>
        <v>11</v>
      </c>
      <c r="G729" s="38" t="s">
        <v>96</v>
      </c>
      <c r="H729" s="39">
        <v>81340</v>
      </c>
      <c r="I729" s="39"/>
      <c r="J729" s="40">
        <v>2</v>
      </c>
    </row>
    <row r="730" spans="1:10" x14ac:dyDescent="0.3">
      <c r="A730" s="33" t="s">
        <v>824</v>
      </c>
      <c r="B730" s="35" t="s">
        <v>92</v>
      </c>
      <c r="C730" s="33" t="s">
        <v>733</v>
      </c>
      <c r="D730" s="33" t="s">
        <v>64</v>
      </c>
      <c r="E730" s="41">
        <v>39441</v>
      </c>
      <c r="F730" s="37">
        <f t="shared" ca="1" si="11"/>
        <v>8</v>
      </c>
      <c r="G730" s="38" t="s">
        <v>68</v>
      </c>
      <c r="H730" s="39">
        <v>68860</v>
      </c>
      <c r="I730" s="39"/>
      <c r="J730" s="40">
        <v>2</v>
      </c>
    </row>
    <row r="731" spans="1:10" x14ac:dyDescent="0.3">
      <c r="A731" s="33" t="s">
        <v>825</v>
      </c>
      <c r="B731" s="35" t="s">
        <v>77</v>
      </c>
      <c r="C731" s="33" t="s">
        <v>733</v>
      </c>
      <c r="D731" s="33" t="s">
        <v>79</v>
      </c>
      <c r="E731" s="41">
        <v>40523</v>
      </c>
      <c r="F731" s="37">
        <f t="shared" ca="1" si="11"/>
        <v>5</v>
      </c>
      <c r="G731" s="38"/>
      <c r="H731" s="39">
        <v>46570</v>
      </c>
      <c r="I731" s="39"/>
      <c r="J731" s="40">
        <v>4</v>
      </c>
    </row>
    <row r="732" spans="1:10" x14ac:dyDescent="0.3">
      <c r="A732" s="33" t="s">
        <v>826</v>
      </c>
      <c r="B732" s="35" t="s">
        <v>74</v>
      </c>
      <c r="C732" s="33" t="s">
        <v>733</v>
      </c>
      <c r="D732" s="33" t="s">
        <v>64</v>
      </c>
      <c r="E732" s="42">
        <v>40536</v>
      </c>
      <c r="F732" s="37">
        <f t="shared" ca="1" si="11"/>
        <v>5</v>
      </c>
      <c r="G732" s="38" t="s">
        <v>96</v>
      </c>
      <c r="H732" s="39">
        <v>70730</v>
      </c>
      <c r="I732" s="39"/>
      <c r="J732" s="40">
        <v>1</v>
      </c>
    </row>
    <row r="733" spans="1:10" x14ac:dyDescent="0.3">
      <c r="A733" s="33" t="s">
        <v>827</v>
      </c>
      <c r="B733" s="35" t="s">
        <v>74</v>
      </c>
      <c r="C733" s="33" t="s">
        <v>828</v>
      </c>
      <c r="D733" s="33" t="s">
        <v>64</v>
      </c>
      <c r="E733" s="41">
        <v>37684</v>
      </c>
      <c r="F733" s="37">
        <f t="shared" ca="1" si="11"/>
        <v>13</v>
      </c>
      <c r="G733" s="38" t="s">
        <v>96</v>
      </c>
      <c r="H733" s="39">
        <v>42800</v>
      </c>
      <c r="I733" s="39"/>
      <c r="J733" s="40">
        <v>5</v>
      </c>
    </row>
    <row r="734" spans="1:10" x14ac:dyDescent="0.3">
      <c r="A734" s="33" t="s">
        <v>829</v>
      </c>
      <c r="B734" s="35" t="s">
        <v>82</v>
      </c>
      <c r="C734" s="33" t="s">
        <v>828</v>
      </c>
      <c r="D734" s="33" t="s">
        <v>64</v>
      </c>
      <c r="E734" s="41">
        <v>36991</v>
      </c>
      <c r="F734" s="37">
        <f t="shared" ca="1" si="11"/>
        <v>15</v>
      </c>
      <c r="G734" s="38" t="s">
        <v>65</v>
      </c>
      <c r="H734" s="39">
        <v>63670</v>
      </c>
      <c r="I734" s="39"/>
      <c r="J734" s="40">
        <v>5</v>
      </c>
    </row>
    <row r="735" spans="1:10" x14ac:dyDescent="0.3">
      <c r="A735" s="33" t="s">
        <v>830</v>
      </c>
      <c r="B735" s="35" t="s">
        <v>62</v>
      </c>
      <c r="C735" s="33" t="s">
        <v>828</v>
      </c>
      <c r="D735" s="33" t="s">
        <v>79</v>
      </c>
      <c r="E735" s="41">
        <v>40692</v>
      </c>
      <c r="F735" s="37">
        <f t="shared" ca="1" si="11"/>
        <v>5</v>
      </c>
      <c r="G735" s="38"/>
      <c r="H735" s="39">
        <v>85510</v>
      </c>
      <c r="I735" s="39"/>
      <c r="J735" s="40">
        <v>4</v>
      </c>
    </row>
    <row r="736" spans="1:10" x14ac:dyDescent="0.3">
      <c r="A736" s="33" t="s">
        <v>831</v>
      </c>
      <c r="B736" s="35" t="s">
        <v>82</v>
      </c>
      <c r="C736" s="33" t="s">
        <v>828</v>
      </c>
      <c r="D736" s="33" t="s">
        <v>79</v>
      </c>
      <c r="E736" s="41">
        <v>40719</v>
      </c>
      <c r="F736" s="37">
        <f t="shared" ca="1" si="11"/>
        <v>5</v>
      </c>
      <c r="G736" s="38"/>
      <c r="H736" s="39">
        <v>66132</v>
      </c>
      <c r="I736" s="39"/>
      <c r="J736" s="40">
        <v>4</v>
      </c>
    </row>
    <row r="737" spans="1:10" x14ac:dyDescent="0.3">
      <c r="A737" s="33" t="s">
        <v>832</v>
      </c>
      <c r="B737" s="35" t="s">
        <v>62</v>
      </c>
      <c r="C737" s="33" t="s">
        <v>828</v>
      </c>
      <c r="D737" s="33" t="s">
        <v>64</v>
      </c>
      <c r="E737" s="41">
        <v>37073</v>
      </c>
      <c r="F737" s="37">
        <f t="shared" ca="1" si="11"/>
        <v>15</v>
      </c>
      <c r="G737" s="38" t="s">
        <v>86</v>
      </c>
      <c r="H737" s="39">
        <v>40680</v>
      </c>
      <c r="I737" s="39"/>
      <c r="J737" s="40">
        <v>5</v>
      </c>
    </row>
    <row r="738" spans="1:10" x14ac:dyDescent="0.3">
      <c r="A738" s="33" t="s">
        <v>833</v>
      </c>
      <c r="B738" s="35" t="s">
        <v>77</v>
      </c>
      <c r="C738" s="33" t="s">
        <v>834</v>
      </c>
      <c r="D738" s="33" t="s">
        <v>79</v>
      </c>
      <c r="E738" s="41">
        <v>39116</v>
      </c>
      <c r="F738" s="37">
        <f t="shared" ca="1" si="11"/>
        <v>9</v>
      </c>
      <c r="G738" s="38"/>
      <c r="H738" s="39">
        <v>60760</v>
      </c>
      <c r="I738" s="39"/>
      <c r="J738" s="40">
        <v>2</v>
      </c>
    </row>
    <row r="739" spans="1:10" x14ac:dyDescent="0.3">
      <c r="A739" s="33" t="s">
        <v>835</v>
      </c>
      <c r="B739" s="35" t="s">
        <v>74</v>
      </c>
      <c r="C739" s="33" t="s">
        <v>834</v>
      </c>
      <c r="D739" s="33" t="s">
        <v>67</v>
      </c>
      <c r="E739" s="41">
        <v>36557</v>
      </c>
      <c r="F739" s="37">
        <f t="shared" ca="1" si="11"/>
        <v>16</v>
      </c>
      <c r="G739" s="38" t="s">
        <v>65</v>
      </c>
      <c r="H739" s="39">
        <v>31250</v>
      </c>
      <c r="I739" s="39"/>
      <c r="J739" s="40">
        <v>2</v>
      </c>
    </row>
    <row r="740" spans="1:10" x14ac:dyDescent="0.3">
      <c r="A740" s="33" t="s">
        <v>836</v>
      </c>
      <c r="B740" s="35" t="s">
        <v>77</v>
      </c>
      <c r="C740" s="33" t="s">
        <v>834</v>
      </c>
      <c r="D740" s="33" t="s">
        <v>79</v>
      </c>
      <c r="E740" s="41">
        <v>39639</v>
      </c>
      <c r="F740" s="37">
        <f t="shared" ca="1" si="11"/>
        <v>8</v>
      </c>
      <c r="G740" s="38"/>
      <c r="H740" s="39">
        <v>64720</v>
      </c>
      <c r="I740" s="39"/>
      <c r="J740" s="40">
        <v>5</v>
      </c>
    </row>
    <row r="741" spans="1:10" x14ac:dyDescent="0.3">
      <c r="A741" s="33" t="s">
        <v>837</v>
      </c>
      <c r="B741" s="35" t="s">
        <v>71</v>
      </c>
      <c r="C741" s="33" t="s">
        <v>834</v>
      </c>
      <c r="D741" s="33" t="s">
        <v>64</v>
      </c>
      <c r="E741" s="41">
        <v>40384</v>
      </c>
      <c r="F741" s="37">
        <f t="shared" ca="1" si="11"/>
        <v>6</v>
      </c>
      <c r="G741" s="38" t="s">
        <v>65</v>
      </c>
      <c r="H741" s="39">
        <v>46680</v>
      </c>
      <c r="I741" s="39"/>
      <c r="J741" s="40">
        <v>1</v>
      </c>
    </row>
    <row r="742" spans="1:10" x14ac:dyDescent="0.3">
      <c r="A742" s="33" t="s">
        <v>838</v>
      </c>
      <c r="B742" s="35" t="s">
        <v>74</v>
      </c>
      <c r="C742" s="33" t="s">
        <v>834</v>
      </c>
      <c r="D742" s="33" t="s">
        <v>72</v>
      </c>
      <c r="E742" s="41">
        <v>40543</v>
      </c>
      <c r="F742" s="37">
        <f t="shared" ca="1" si="11"/>
        <v>5</v>
      </c>
      <c r="G742" s="38"/>
      <c r="H742" s="39">
        <v>19044</v>
      </c>
      <c r="I742" s="39"/>
      <c r="J742" s="40">
        <v>1</v>
      </c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AO742"/>
  <sheetViews>
    <sheetView zoomScale="160" zoomScaleNormal="160" zoomScaleSheetLayoutView="100" zoomScalePageLayoutView="115" workbookViewId="0">
      <selection activeCell="E9" sqref="E9"/>
    </sheetView>
  </sheetViews>
  <sheetFormatPr defaultColWidth="19.88671875" defaultRowHeight="14.4" x14ac:dyDescent="0.3"/>
  <cols>
    <col min="1" max="1" width="19.5546875" style="33" bestFit="1" customWidth="1"/>
    <col min="2" max="2" width="8.33203125" style="40" bestFit="1" customWidth="1"/>
    <col min="3" max="3" width="15.44140625" style="33" customWidth="1"/>
    <col min="4" max="4" width="9.6640625" style="33" bestFit="1" customWidth="1"/>
    <col min="5" max="5" width="10.6640625" style="41" bestFit="1" customWidth="1"/>
    <col min="6" max="6" width="6" style="47" bestFit="1" customWidth="1"/>
    <col min="7" max="7" width="8.44140625" style="33" bestFit="1" customWidth="1"/>
    <col min="8" max="8" width="8.44140625" style="48" bestFit="1" customWidth="1"/>
    <col min="9" max="9" width="10.109375" style="33" bestFit="1" customWidth="1"/>
    <col min="10" max="10" width="12.33203125" style="92" bestFit="1" customWidth="1"/>
    <col min="11" max="11" width="8.6640625" style="65" bestFit="1" customWidth="1"/>
    <col min="12" max="12" width="7.44140625" style="33" customWidth="1"/>
    <col min="13" max="13" width="6.5546875" style="33" bestFit="1" customWidth="1"/>
    <col min="14" max="14" width="9.88671875" style="33" customWidth="1"/>
    <col min="15" max="15" width="8.44140625" style="33" bestFit="1" customWidth="1"/>
    <col min="16" max="16" width="4.88671875" style="33" bestFit="1" customWidth="1"/>
    <col min="17" max="17" width="9.33203125" style="33" customWidth="1"/>
    <col min="18" max="18" width="2.33203125" style="33" bestFit="1" customWidth="1"/>
    <col min="19" max="19" width="7.33203125" style="33" bestFit="1" customWidth="1"/>
    <col min="20" max="27" width="8.44140625" style="33" bestFit="1" customWidth="1"/>
    <col min="28" max="28" width="19.88671875" style="33"/>
    <col min="29" max="29" width="18.5546875" style="33" bestFit="1" customWidth="1"/>
    <col min="30" max="30" width="8.44140625" style="33" bestFit="1" customWidth="1"/>
    <col min="31" max="31" width="4.6640625" style="33" bestFit="1" customWidth="1"/>
    <col min="32" max="32" width="9.88671875" style="33" customWidth="1"/>
    <col min="33" max="33" width="12.6640625" style="33" customWidth="1"/>
    <col min="34" max="34" width="8.44140625" style="33" bestFit="1" customWidth="1"/>
    <col min="35" max="35" width="4.88671875" style="33" bestFit="1" customWidth="1"/>
    <col min="36" max="40" width="6.5546875" style="33" bestFit="1" customWidth="1"/>
    <col min="41" max="41" width="5.44140625" style="33" bestFit="1" customWidth="1"/>
    <col min="42" max="16384" width="19.88671875" style="33"/>
  </cols>
  <sheetData>
    <row r="1" spans="1:41" ht="15" thickBot="1" x14ac:dyDescent="0.35">
      <c r="A1" s="27" t="s">
        <v>51</v>
      </c>
      <c r="B1" s="28" t="s">
        <v>52</v>
      </c>
      <c r="C1" s="29" t="s">
        <v>53</v>
      </c>
      <c r="D1" s="29" t="s">
        <v>54</v>
      </c>
      <c r="E1" s="30" t="s">
        <v>55</v>
      </c>
      <c r="F1" s="31" t="s">
        <v>56</v>
      </c>
      <c r="G1" s="29" t="s">
        <v>57</v>
      </c>
      <c r="H1" s="32" t="s">
        <v>58</v>
      </c>
      <c r="I1" s="28" t="s">
        <v>60</v>
      </c>
      <c r="J1" s="51" t="s">
        <v>839</v>
      </c>
      <c r="K1" s="52" t="s">
        <v>840</v>
      </c>
      <c r="M1" s="53">
        <v>2.9100000000000001E-2</v>
      </c>
      <c r="N1" s="53"/>
      <c r="O1" s="54">
        <v>0</v>
      </c>
      <c r="P1" s="55">
        <v>0</v>
      </c>
      <c r="R1" s="54">
        <v>0</v>
      </c>
      <c r="S1" s="56">
        <v>5000</v>
      </c>
      <c r="T1" s="56">
        <v>25000</v>
      </c>
      <c r="U1" s="56">
        <v>35000</v>
      </c>
      <c r="V1" s="56">
        <v>45000</v>
      </c>
      <c r="W1" s="56">
        <v>55000</v>
      </c>
      <c r="X1" s="56">
        <v>65000</v>
      </c>
      <c r="Y1" s="56">
        <v>75000</v>
      </c>
      <c r="Z1" s="56">
        <v>85000</v>
      </c>
      <c r="AA1" s="56">
        <v>95000</v>
      </c>
      <c r="AC1" s="57" t="s">
        <v>841</v>
      </c>
      <c r="AD1" s="57" t="s">
        <v>58</v>
      </c>
      <c r="AE1" s="58" t="s">
        <v>842</v>
      </c>
      <c r="AF1" s="58" t="s">
        <v>840</v>
      </c>
      <c r="AG1" s="59"/>
      <c r="AH1" s="60" t="s">
        <v>58</v>
      </c>
      <c r="AI1" s="61">
        <v>0</v>
      </c>
      <c r="AJ1" s="62">
        <v>1</v>
      </c>
      <c r="AK1" s="61">
        <v>2</v>
      </c>
      <c r="AL1" s="62">
        <v>3</v>
      </c>
      <c r="AM1" s="61">
        <v>4</v>
      </c>
      <c r="AN1" s="62">
        <v>5</v>
      </c>
      <c r="AO1" s="61">
        <v>6</v>
      </c>
    </row>
    <row r="2" spans="1:41" x14ac:dyDescent="0.3">
      <c r="A2" s="34" t="s">
        <v>61</v>
      </c>
      <c r="B2" s="35" t="s">
        <v>62</v>
      </c>
      <c r="C2" s="34" t="s">
        <v>63</v>
      </c>
      <c r="D2" s="34" t="s">
        <v>64</v>
      </c>
      <c r="E2" s="36">
        <v>36171</v>
      </c>
      <c r="F2" s="37">
        <f t="shared" ref="F2:F65" ca="1" si="0">DATEDIF(E2,TODAY(),"Y")</f>
        <v>17</v>
      </c>
      <c r="G2" s="38" t="s">
        <v>65</v>
      </c>
      <c r="H2" s="38">
        <v>60005</v>
      </c>
      <c r="I2" s="40">
        <v>1</v>
      </c>
      <c r="J2" s="63">
        <f t="shared" ref="J2:J65" si="1">ROUNDUP(H2*M1+H2,-1)</f>
        <v>61760</v>
      </c>
      <c r="K2" s="64"/>
      <c r="L2" s="65"/>
      <c r="O2" s="56">
        <v>5000</v>
      </c>
      <c r="P2" s="66">
        <v>0.01</v>
      </c>
      <c r="R2" s="55">
        <v>0</v>
      </c>
      <c r="S2" s="66">
        <v>0.01</v>
      </c>
      <c r="T2" s="66">
        <v>0.05</v>
      </c>
      <c r="U2" s="66">
        <v>0.06</v>
      </c>
      <c r="V2" s="66">
        <v>7.0000000000000007E-2</v>
      </c>
      <c r="W2" s="66">
        <v>0.08</v>
      </c>
      <c r="X2" s="66">
        <v>0.1</v>
      </c>
      <c r="Y2" s="66">
        <v>0.11</v>
      </c>
      <c r="Z2" s="66">
        <v>0.12</v>
      </c>
      <c r="AA2" s="66">
        <v>0.13</v>
      </c>
      <c r="AC2" s="59" t="s">
        <v>843</v>
      </c>
      <c r="AD2" s="67">
        <v>46086</v>
      </c>
      <c r="AE2" s="68">
        <v>1</v>
      </c>
      <c r="AF2" s="69"/>
      <c r="AG2" s="59"/>
      <c r="AH2" s="70">
        <v>0</v>
      </c>
      <c r="AI2" s="71">
        <v>0</v>
      </c>
      <c r="AJ2" s="72">
        <v>0</v>
      </c>
      <c r="AK2" s="73">
        <v>0</v>
      </c>
      <c r="AL2" s="72">
        <v>0</v>
      </c>
      <c r="AM2" s="73">
        <v>0</v>
      </c>
      <c r="AN2" s="72">
        <v>0</v>
      </c>
      <c r="AO2" s="74">
        <v>0</v>
      </c>
    </row>
    <row r="3" spans="1:41" x14ac:dyDescent="0.3">
      <c r="A3" s="34" t="s">
        <v>66</v>
      </c>
      <c r="B3" s="35" t="s">
        <v>62</v>
      </c>
      <c r="C3" s="34" t="s">
        <v>63</v>
      </c>
      <c r="D3" s="34" t="s">
        <v>67</v>
      </c>
      <c r="E3" s="36">
        <v>40595</v>
      </c>
      <c r="F3" s="37">
        <f t="shared" ca="1" si="0"/>
        <v>5</v>
      </c>
      <c r="G3" s="38" t="s">
        <v>68</v>
      </c>
      <c r="H3" s="38">
        <v>29475</v>
      </c>
      <c r="I3" s="40">
        <v>4</v>
      </c>
      <c r="J3" s="63">
        <f t="shared" si="1"/>
        <v>29480</v>
      </c>
      <c r="K3" s="64"/>
      <c r="L3" s="65"/>
      <c r="O3" s="56">
        <v>25000</v>
      </c>
      <c r="P3" s="66">
        <v>0.05</v>
      </c>
      <c r="AC3" s="75" t="s">
        <v>844</v>
      </c>
      <c r="AD3" s="67">
        <v>56108</v>
      </c>
      <c r="AE3" s="68">
        <v>3</v>
      </c>
      <c r="AF3" s="69"/>
      <c r="AG3" s="59"/>
      <c r="AH3" s="76">
        <v>15000</v>
      </c>
      <c r="AI3" s="77">
        <v>0.01</v>
      </c>
      <c r="AJ3" s="78">
        <v>8.0000000000000002E-3</v>
      </c>
      <c r="AK3" s="79">
        <v>6.0000000000000001E-3</v>
      </c>
      <c r="AL3" s="78">
        <v>5.0000000000000001E-3</v>
      </c>
      <c r="AM3" s="79">
        <v>4.0000000000000001E-3</v>
      </c>
      <c r="AN3" s="78">
        <v>3.0000000000000001E-3</v>
      </c>
      <c r="AO3" s="80">
        <v>2E-3</v>
      </c>
    </row>
    <row r="4" spans="1:41" x14ac:dyDescent="0.3">
      <c r="A4" s="34" t="s">
        <v>69</v>
      </c>
      <c r="B4" s="35" t="s">
        <v>62</v>
      </c>
      <c r="C4" s="34" t="s">
        <v>63</v>
      </c>
      <c r="D4" s="34" t="s">
        <v>79</v>
      </c>
      <c r="E4" s="36">
        <v>39147</v>
      </c>
      <c r="F4" s="37">
        <f t="shared" ca="1" si="0"/>
        <v>9</v>
      </c>
      <c r="G4" s="38"/>
      <c r="H4" s="38">
        <v>46794</v>
      </c>
      <c r="I4" s="40">
        <v>5</v>
      </c>
      <c r="J4" s="63">
        <f t="shared" si="1"/>
        <v>46800</v>
      </c>
      <c r="O4" s="56">
        <v>35000</v>
      </c>
      <c r="P4" s="66">
        <v>0.06</v>
      </c>
      <c r="AC4" s="75" t="s">
        <v>845</v>
      </c>
      <c r="AD4" s="67">
        <v>68397</v>
      </c>
      <c r="AE4" s="68">
        <v>2</v>
      </c>
      <c r="AF4" s="69"/>
      <c r="AG4" s="59"/>
      <c r="AH4" s="76">
        <v>20000</v>
      </c>
      <c r="AI4" s="77">
        <v>0.03</v>
      </c>
      <c r="AJ4" s="78">
        <v>2.4E-2</v>
      </c>
      <c r="AK4" s="79">
        <v>1.9E-2</v>
      </c>
      <c r="AL4" s="78">
        <v>1.4999999999999999E-2</v>
      </c>
      <c r="AM4" s="79">
        <v>1.2E-2</v>
      </c>
      <c r="AN4" s="78">
        <v>0.01</v>
      </c>
      <c r="AO4" s="80">
        <v>8.0000000000000002E-3</v>
      </c>
    </row>
    <row r="5" spans="1:41" x14ac:dyDescent="0.3">
      <c r="A5" s="34" t="s">
        <v>70</v>
      </c>
      <c r="B5" s="35" t="s">
        <v>71</v>
      </c>
      <c r="C5" s="34" t="s">
        <v>63</v>
      </c>
      <c r="D5" s="34" t="s">
        <v>72</v>
      </c>
      <c r="E5" s="36">
        <v>41151</v>
      </c>
      <c r="F5" s="37">
        <f t="shared" ca="1" si="0"/>
        <v>4</v>
      </c>
      <c r="G5" s="38"/>
      <c r="H5" s="38">
        <v>39248</v>
      </c>
      <c r="I5" s="40">
        <v>2</v>
      </c>
      <c r="J5" s="63">
        <f t="shared" si="1"/>
        <v>39250</v>
      </c>
      <c r="L5" s="65"/>
      <c r="O5" s="56">
        <v>45000</v>
      </c>
      <c r="P5" s="66">
        <v>7.0000000000000007E-2</v>
      </c>
      <c r="AC5" s="75" t="s">
        <v>846</v>
      </c>
      <c r="AD5" s="67">
        <v>48672</v>
      </c>
      <c r="AE5" s="68">
        <v>0</v>
      </c>
      <c r="AF5" s="69"/>
      <c r="AG5" s="59"/>
      <c r="AH5" s="76">
        <v>25000</v>
      </c>
      <c r="AI5" s="77">
        <v>0.05</v>
      </c>
      <c r="AJ5" s="78">
        <v>0.04</v>
      </c>
      <c r="AK5" s="79">
        <v>3.2000000000000001E-2</v>
      </c>
      <c r="AL5" s="78">
        <v>2.5999999999999999E-2</v>
      </c>
      <c r="AM5" s="79">
        <v>2.1000000000000001E-2</v>
      </c>
      <c r="AN5" s="78">
        <v>1.7000000000000001E-2</v>
      </c>
      <c r="AO5" s="80">
        <v>1.4E-2</v>
      </c>
    </row>
    <row r="6" spans="1:41" x14ac:dyDescent="0.3">
      <c r="A6" s="34" t="s">
        <v>73</v>
      </c>
      <c r="B6" s="35" t="s">
        <v>74</v>
      </c>
      <c r="C6" s="34" t="s">
        <v>63</v>
      </c>
      <c r="D6" s="34" t="s">
        <v>64</v>
      </c>
      <c r="E6" s="36">
        <v>39447</v>
      </c>
      <c r="F6" s="37">
        <f t="shared" ca="1" si="0"/>
        <v>8</v>
      </c>
      <c r="G6" s="38" t="s">
        <v>75</v>
      </c>
      <c r="H6" s="38">
        <v>80113</v>
      </c>
      <c r="I6" s="40">
        <v>2</v>
      </c>
      <c r="J6" s="63">
        <f t="shared" si="1"/>
        <v>80120</v>
      </c>
      <c r="L6" s="65"/>
      <c r="O6" s="56">
        <v>55000</v>
      </c>
      <c r="P6" s="66">
        <v>0.08</v>
      </c>
      <c r="AC6" s="59" t="s">
        <v>847</v>
      </c>
      <c r="AD6" s="67">
        <v>68413</v>
      </c>
      <c r="AE6" s="68">
        <v>2</v>
      </c>
      <c r="AF6" s="69"/>
      <c r="AG6" s="75"/>
      <c r="AH6" s="76">
        <v>30000</v>
      </c>
      <c r="AI6" s="77">
        <v>7.0000000000000007E-2</v>
      </c>
      <c r="AJ6" s="78">
        <v>5.6000000000000001E-2</v>
      </c>
      <c r="AK6" s="79">
        <v>4.4999999999999998E-2</v>
      </c>
      <c r="AL6" s="78">
        <v>3.5999999999999997E-2</v>
      </c>
      <c r="AM6" s="79">
        <v>2.9000000000000001E-2</v>
      </c>
      <c r="AN6" s="78">
        <v>2.3E-2</v>
      </c>
      <c r="AO6" s="80">
        <v>1.7999999999999999E-2</v>
      </c>
    </row>
    <row r="7" spans="1:41" x14ac:dyDescent="0.3">
      <c r="A7" s="33" t="s">
        <v>76</v>
      </c>
      <c r="B7" s="35" t="s">
        <v>77</v>
      </c>
      <c r="C7" s="33" t="s">
        <v>78</v>
      </c>
      <c r="D7" s="33" t="s">
        <v>64</v>
      </c>
      <c r="E7" s="41">
        <v>38751</v>
      </c>
      <c r="F7" s="37">
        <f t="shared" ca="1" si="0"/>
        <v>10</v>
      </c>
      <c r="G7" s="38" t="s">
        <v>65</v>
      </c>
      <c r="H7" s="38">
        <v>66913</v>
      </c>
      <c r="I7" s="40">
        <v>2</v>
      </c>
      <c r="J7" s="63">
        <f t="shared" si="1"/>
        <v>66920</v>
      </c>
      <c r="L7" s="65"/>
      <c r="O7" s="56">
        <v>65000</v>
      </c>
      <c r="P7" s="66">
        <v>0.1</v>
      </c>
      <c r="AC7" s="59" t="s">
        <v>848</v>
      </c>
      <c r="AD7" s="67">
        <v>48659</v>
      </c>
      <c r="AE7" s="68">
        <v>1</v>
      </c>
      <c r="AF7" s="69"/>
      <c r="AG7" s="59"/>
      <c r="AH7" s="76">
        <v>35000</v>
      </c>
      <c r="AI7" s="77">
        <v>0.09</v>
      </c>
      <c r="AJ7" s="78">
        <v>7.1999999999999995E-2</v>
      </c>
      <c r="AK7" s="79">
        <v>5.8000000000000003E-2</v>
      </c>
      <c r="AL7" s="78">
        <v>4.5999999999999999E-2</v>
      </c>
      <c r="AM7" s="79">
        <v>3.6999999999999998E-2</v>
      </c>
      <c r="AN7" s="78">
        <v>0.03</v>
      </c>
      <c r="AO7" s="80">
        <v>2.4E-2</v>
      </c>
    </row>
    <row r="8" spans="1:41" x14ac:dyDescent="0.3">
      <c r="A8" s="34" t="s">
        <v>80</v>
      </c>
      <c r="B8" s="35" t="s">
        <v>71</v>
      </c>
      <c r="C8" s="34" t="s">
        <v>78</v>
      </c>
      <c r="D8" s="34" t="s">
        <v>67</v>
      </c>
      <c r="E8" s="36">
        <v>36217</v>
      </c>
      <c r="F8" s="37">
        <f t="shared" ca="1" si="0"/>
        <v>17</v>
      </c>
      <c r="G8" s="38" t="s">
        <v>65</v>
      </c>
      <c r="H8" s="38">
        <v>16764</v>
      </c>
      <c r="I8" s="40">
        <v>1</v>
      </c>
      <c r="J8" s="63">
        <f t="shared" si="1"/>
        <v>16770</v>
      </c>
      <c r="L8" s="65"/>
      <c r="O8" s="56">
        <v>75000</v>
      </c>
      <c r="P8" s="66">
        <v>0.11</v>
      </c>
      <c r="AC8" s="75" t="s">
        <v>849</v>
      </c>
      <c r="AD8" s="67">
        <v>91031</v>
      </c>
      <c r="AE8" s="68">
        <v>4</v>
      </c>
      <c r="AF8" s="69"/>
      <c r="AG8" s="59"/>
      <c r="AH8" s="76">
        <v>40000</v>
      </c>
      <c r="AI8" s="77">
        <v>0.11</v>
      </c>
      <c r="AJ8" s="78">
        <v>8.7999999999999995E-2</v>
      </c>
      <c r="AK8" s="79">
        <v>7.0000000000000007E-2</v>
      </c>
      <c r="AL8" s="78">
        <v>5.6000000000000001E-2</v>
      </c>
      <c r="AM8" s="79">
        <v>4.4999999999999998E-2</v>
      </c>
      <c r="AN8" s="78">
        <v>3.5999999999999997E-2</v>
      </c>
      <c r="AO8" s="80">
        <v>2.9000000000000001E-2</v>
      </c>
    </row>
    <row r="9" spans="1:41" x14ac:dyDescent="0.3">
      <c r="A9" s="33" t="s">
        <v>81</v>
      </c>
      <c r="B9" s="35" t="s">
        <v>82</v>
      </c>
      <c r="C9" s="33" t="s">
        <v>78</v>
      </c>
      <c r="D9" s="33" t="s">
        <v>79</v>
      </c>
      <c r="E9" s="41">
        <v>39189</v>
      </c>
      <c r="F9" s="37">
        <f t="shared" ca="1" si="0"/>
        <v>9</v>
      </c>
      <c r="G9" s="38"/>
      <c r="H9" s="38">
        <v>73238</v>
      </c>
      <c r="I9" s="40">
        <v>5</v>
      </c>
      <c r="J9" s="63">
        <f t="shared" si="1"/>
        <v>73240</v>
      </c>
      <c r="K9" s="64"/>
      <c r="L9" s="65"/>
      <c r="O9" s="56">
        <v>85000</v>
      </c>
      <c r="P9" s="66">
        <v>0.12</v>
      </c>
      <c r="AC9" s="59" t="s">
        <v>850</v>
      </c>
      <c r="AD9" s="67">
        <v>91049</v>
      </c>
      <c r="AE9" s="68">
        <v>6</v>
      </c>
      <c r="AF9" s="69"/>
      <c r="AG9" s="59"/>
      <c r="AH9" s="76">
        <v>45000</v>
      </c>
      <c r="AI9" s="77">
        <v>0.13</v>
      </c>
      <c r="AJ9" s="78">
        <v>0.104</v>
      </c>
      <c r="AK9" s="79">
        <v>8.3000000000000004E-2</v>
      </c>
      <c r="AL9" s="78">
        <v>6.6000000000000003E-2</v>
      </c>
      <c r="AM9" s="79">
        <v>5.2999999999999999E-2</v>
      </c>
      <c r="AN9" s="78">
        <v>4.2000000000000003E-2</v>
      </c>
      <c r="AO9" s="80">
        <v>3.4000000000000002E-2</v>
      </c>
    </row>
    <row r="10" spans="1:41" x14ac:dyDescent="0.3">
      <c r="A10" s="33" t="s">
        <v>83</v>
      </c>
      <c r="B10" s="35" t="s">
        <v>77</v>
      </c>
      <c r="C10" s="33" t="s">
        <v>78</v>
      </c>
      <c r="D10" s="33" t="s">
        <v>64</v>
      </c>
      <c r="E10" s="41">
        <v>36260</v>
      </c>
      <c r="F10" s="37">
        <f t="shared" ca="1" si="0"/>
        <v>17</v>
      </c>
      <c r="G10" s="38" t="s">
        <v>65</v>
      </c>
      <c r="H10" s="38">
        <v>82665</v>
      </c>
      <c r="I10" s="40">
        <v>1</v>
      </c>
      <c r="J10" s="63">
        <f t="shared" si="1"/>
        <v>82670</v>
      </c>
      <c r="O10" s="56">
        <v>95000</v>
      </c>
      <c r="P10" s="66">
        <v>0.13</v>
      </c>
      <c r="AC10" s="75" t="s">
        <v>851</v>
      </c>
      <c r="AD10" s="67">
        <v>82942</v>
      </c>
      <c r="AE10" s="68">
        <v>1</v>
      </c>
      <c r="AF10" s="69"/>
      <c r="AG10" s="59"/>
      <c r="AH10" s="76">
        <v>50000</v>
      </c>
      <c r="AI10" s="77">
        <v>0.15</v>
      </c>
      <c r="AJ10" s="78">
        <v>0.12</v>
      </c>
      <c r="AK10" s="79">
        <v>9.6000000000000002E-2</v>
      </c>
      <c r="AL10" s="78">
        <v>7.6999999999999999E-2</v>
      </c>
      <c r="AM10" s="79">
        <v>6.2E-2</v>
      </c>
      <c r="AN10" s="78">
        <v>0.05</v>
      </c>
      <c r="AO10" s="80">
        <v>0.04</v>
      </c>
    </row>
    <row r="11" spans="1:41" x14ac:dyDescent="0.3">
      <c r="A11" s="33" t="s">
        <v>84</v>
      </c>
      <c r="B11" s="35" t="s">
        <v>71</v>
      </c>
      <c r="C11" s="33" t="s">
        <v>78</v>
      </c>
      <c r="D11" s="33" t="s">
        <v>64</v>
      </c>
      <c r="E11" s="41">
        <v>37404</v>
      </c>
      <c r="F11" s="37">
        <f t="shared" ca="1" si="0"/>
        <v>14</v>
      </c>
      <c r="G11" s="38" t="s">
        <v>65</v>
      </c>
      <c r="H11" s="38">
        <v>33858</v>
      </c>
      <c r="I11" s="40">
        <v>4</v>
      </c>
      <c r="J11" s="63">
        <f t="shared" si="1"/>
        <v>33860</v>
      </c>
      <c r="O11" s="81"/>
      <c r="AC11" s="75" t="s">
        <v>852</v>
      </c>
      <c r="AD11" s="67">
        <v>35207</v>
      </c>
      <c r="AE11" s="68">
        <v>3</v>
      </c>
      <c r="AF11" s="69"/>
      <c r="AG11" s="59"/>
      <c r="AH11" s="76">
        <v>55000</v>
      </c>
      <c r="AI11" s="77">
        <v>0.17</v>
      </c>
      <c r="AJ11" s="78">
        <v>0.13600000000000001</v>
      </c>
      <c r="AK11" s="79">
        <v>0.109</v>
      </c>
      <c r="AL11" s="78">
        <v>8.6999999999999994E-2</v>
      </c>
      <c r="AM11" s="79">
        <v>7.0000000000000007E-2</v>
      </c>
      <c r="AN11" s="78">
        <v>5.6000000000000001E-2</v>
      </c>
      <c r="AO11" s="80">
        <v>4.4999999999999998E-2</v>
      </c>
    </row>
    <row r="12" spans="1:41" x14ac:dyDescent="0.3">
      <c r="A12" s="33" t="s">
        <v>85</v>
      </c>
      <c r="B12" s="35" t="s">
        <v>82</v>
      </c>
      <c r="C12" s="33" t="s">
        <v>78</v>
      </c>
      <c r="D12" s="33" t="s">
        <v>67</v>
      </c>
      <c r="E12" s="41">
        <v>37782</v>
      </c>
      <c r="F12" s="37">
        <f t="shared" ca="1" si="0"/>
        <v>13</v>
      </c>
      <c r="G12" s="38" t="s">
        <v>86</v>
      </c>
      <c r="H12" s="38">
        <v>19509</v>
      </c>
      <c r="I12" s="40">
        <v>3</v>
      </c>
      <c r="J12" s="63">
        <f t="shared" si="1"/>
        <v>19510</v>
      </c>
      <c r="O12" s="81"/>
      <c r="AC12" s="59" t="s">
        <v>853</v>
      </c>
      <c r="AD12" s="67">
        <v>82932</v>
      </c>
      <c r="AE12" s="68">
        <v>4</v>
      </c>
      <c r="AF12" s="69"/>
      <c r="AG12" s="59"/>
      <c r="AH12" s="76">
        <v>60000</v>
      </c>
      <c r="AI12" s="77">
        <v>0.19</v>
      </c>
      <c r="AJ12" s="78">
        <v>0.152</v>
      </c>
      <c r="AK12" s="79">
        <v>0.122</v>
      </c>
      <c r="AL12" s="78">
        <v>9.8000000000000004E-2</v>
      </c>
      <c r="AM12" s="79">
        <v>7.8E-2</v>
      </c>
      <c r="AN12" s="78">
        <v>6.2E-2</v>
      </c>
      <c r="AO12" s="80">
        <v>0.05</v>
      </c>
    </row>
    <row r="13" spans="1:41" x14ac:dyDescent="0.3">
      <c r="A13" s="34" t="s">
        <v>87</v>
      </c>
      <c r="B13" s="35" t="s">
        <v>82</v>
      </c>
      <c r="C13" s="34" t="s">
        <v>78</v>
      </c>
      <c r="D13" s="34" t="s">
        <v>64</v>
      </c>
      <c r="E13" s="36">
        <v>38142</v>
      </c>
      <c r="F13" s="37">
        <f t="shared" ca="1" si="0"/>
        <v>12</v>
      </c>
      <c r="G13" s="38" t="s">
        <v>65</v>
      </c>
      <c r="H13" s="38">
        <v>54285</v>
      </c>
      <c r="I13" s="40">
        <v>4</v>
      </c>
      <c r="J13" s="63">
        <f t="shared" si="1"/>
        <v>54290</v>
      </c>
      <c r="L13" s="65"/>
      <c r="AC13" s="75" t="s">
        <v>854</v>
      </c>
      <c r="AD13" s="67">
        <v>29899</v>
      </c>
      <c r="AE13" s="68">
        <v>1</v>
      </c>
      <c r="AF13" s="69"/>
      <c r="AG13" s="59"/>
      <c r="AH13" s="76">
        <v>65000</v>
      </c>
      <c r="AI13" s="77">
        <v>0.21</v>
      </c>
      <c r="AJ13" s="78">
        <v>0.16800000000000001</v>
      </c>
      <c r="AK13" s="79">
        <v>0.13400000000000001</v>
      </c>
      <c r="AL13" s="78">
        <v>0.107</v>
      </c>
      <c r="AM13" s="79">
        <v>8.5999999999999993E-2</v>
      </c>
      <c r="AN13" s="78">
        <v>6.9000000000000006E-2</v>
      </c>
      <c r="AO13" s="80">
        <v>5.5E-2</v>
      </c>
    </row>
    <row r="14" spans="1:41" x14ac:dyDescent="0.3">
      <c r="A14" s="34" t="s">
        <v>88</v>
      </c>
      <c r="B14" s="35" t="s">
        <v>82</v>
      </c>
      <c r="C14" s="34" t="s">
        <v>78</v>
      </c>
      <c r="D14" s="34" t="s">
        <v>67</v>
      </c>
      <c r="E14" s="36">
        <v>40779</v>
      </c>
      <c r="F14" s="37">
        <f t="shared" ca="1" si="0"/>
        <v>5</v>
      </c>
      <c r="G14" s="38" t="s">
        <v>68</v>
      </c>
      <c r="H14" s="38">
        <v>33490</v>
      </c>
      <c r="I14" s="40">
        <v>1</v>
      </c>
      <c r="J14" s="63">
        <f t="shared" si="1"/>
        <v>33490</v>
      </c>
      <c r="L14" s="65"/>
      <c r="AC14" s="59" t="s">
        <v>855</v>
      </c>
      <c r="AD14" s="67">
        <v>35189</v>
      </c>
      <c r="AE14" s="68">
        <v>2</v>
      </c>
      <c r="AF14" s="69"/>
      <c r="AG14" s="59"/>
      <c r="AH14" s="76">
        <v>70000</v>
      </c>
      <c r="AI14" s="77">
        <v>0.23</v>
      </c>
      <c r="AJ14" s="78">
        <v>0.184</v>
      </c>
      <c r="AK14" s="79">
        <v>0.14699999999999999</v>
      </c>
      <c r="AL14" s="78">
        <v>0.11799999999999999</v>
      </c>
      <c r="AM14" s="79">
        <v>9.4E-2</v>
      </c>
      <c r="AN14" s="78">
        <v>7.4999999999999997E-2</v>
      </c>
      <c r="AO14" s="80">
        <v>0.06</v>
      </c>
    </row>
    <row r="15" spans="1:41" x14ac:dyDescent="0.3">
      <c r="A15" s="33" t="s">
        <v>89</v>
      </c>
      <c r="B15" s="35" t="s">
        <v>77</v>
      </c>
      <c r="C15" s="33" t="s">
        <v>78</v>
      </c>
      <c r="D15" s="33" t="s">
        <v>64</v>
      </c>
      <c r="E15" s="41">
        <v>41136</v>
      </c>
      <c r="F15" s="37">
        <f t="shared" ca="1" si="0"/>
        <v>4</v>
      </c>
      <c r="G15" s="38" t="s">
        <v>65</v>
      </c>
      <c r="H15" s="38">
        <v>87736</v>
      </c>
      <c r="I15" s="40">
        <v>5</v>
      </c>
      <c r="J15" s="63">
        <f t="shared" si="1"/>
        <v>87740</v>
      </c>
      <c r="AC15" s="75" t="s">
        <v>856</v>
      </c>
      <c r="AD15" s="67">
        <v>26222</v>
      </c>
      <c r="AE15" s="68">
        <v>1</v>
      </c>
      <c r="AF15" s="69"/>
      <c r="AG15" s="59"/>
      <c r="AH15" s="76">
        <v>75000</v>
      </c>
      <c r="AI15" s="77">
        <v>0.25</v>
      </c>
      <c r="AJ15" s="78">
        <v>0.2</v>
      </c>
      <c r="AK15" s="79">
        <v>0.16</v>
      </c>
      <c r="AL15" s="78">
        <v>0.128</v>
      </c>
      <c r="AM15" s="79">
        <v>0.10199999999999999</v>
      </c>
      <c r="AN15" s="78">
        <v>8.2000000000000003E-2</v>
      </c>
      <c r="AO15" s="80">
        <v>6.6000000000000003E-2</v>
      </c>
    </row>
    <row r="16" spans="1:41" x14ac:dyDescent="0.3">
      <c r="A16" s="33" t="s">
        <v>90</v>
      </c>
      <c r="B16" s="35" t="s">
        <v>74</v>
      </c>
      <c r="C16" s="33" t="s">
        <v>78</v>
      </c>
      <c r="D16" s="33" t="s">
        <v>64</v>
      </c>
      <c r="E16" s="41">
        <v>36764</v>
      </c>
      <c r="F16" s="37">
        <f t="shared" ca="1" si="0"/>
        <v>16</v>
      </c>
      <c r="G16" s="38" t="s">
        <v>86</v>
      </c>
      <c r="H16" s="38">
        <v>82324</v>
      </c>
      <c r="I16" s="40">
        <v>4</v>
      </c>
      <c r="J16" s="63">
        <f t="shared" si="1"/>
        <v>82330</v>
      </c>
      <c r="AC16" s="59" t="s">
        <v>857</v>
      </c>
      <c r="AD16" s="67">
        <v>29881</v>
      </c>
      <c r="AE16" s="68">
        <v>4</v>
      </c>
      <c r="AF16" s="69"/>
      <c r="AG16" s="59"/>
      <c r="AH16" s="76">
        <v>80000</v>
      </c>
      <c r="AI16" s="77">
        <v>0.27</v>
      </c>
      <c r="AJ16" s="78">
        <v>0.216</v>
      </c>
      <c r="AK16" s="79">
        <v>0.17299999999999999</v>
      </c>
      <c r="AL16" s="78">
        <v>0.13800000000000001</v>
      </c>
      <c r="AM16" s="79">
        <v>0.11</v>
      </c>
      <c r="AN16" s="78">
        <v>8.7999999999999995E-2</v>
      </c>
      <c r="AO16" s="80">
        <v>7.0000000000000007E-2</v>
      </c>
    </row>
    <row r="17" spans="1:41" x14ac:dyDescent="0.3">
      <c r="A17" s="34" t="s">
        <v>91</v>
      </c>
      <c r="B17" s="35" t="s">
        <v>92</v>
      </c>
      <c r="C17" s="34" t="s">
        <v>78</v>
      </c>
      <c r="D17" s="34" t="s">
        <v>72</v>
      </c>
      <c r="E17" s="36">
        <v>40787</v>
      </c>
      <c r="F17" s="37">
        <f t="shared" ca="1" si="0"/>
        <v>5</v>
      </c>
      <c r="G17" s="38" t="s">
        <v>65</v>
      </c>
      <c r="H17" s="38">
        <v>31977</v>
      </c>
      <c r="I17" s="40">
        <v>3</v>
      </c>
      <c r="J17" s="63">
        <f t="shared" si="1"/>
        <v>31980</v>
      </c>
      <c r="L17" s="65"/>
      <c r="AC17" s="59" t="s">
        <v>858</v>
      </c>
      <c r="AD17" s="67">
        <v>26208</v>
      </c>
      <c r="AE17" s="68">
        <v>2</v>
      </c>
      <c r="AF17" s="69"/>
      <c r="AG17" s="59"/>
      <c r="AH17" s="76">
        <v>85000</v>
      </c>
      <c r="AI17" s="77">
        <v>0.28999999999999998</v>
      </c>
      <c r="AJ17" s="78">
        <v>0.23200000000000001</v>
      </c>
      <c r="AK17" s="79">
        <v>0.186</v>
      </c>
      <c r="AL17" s="78">
        <v>0.14899999999999999</v>
      </c>
      <c r="AM17" s="79">
        <v>0.11899999999999999</v>
      </c>
      <c r="AN17" s="78">
        <v>9.5000000000000001E-2</v>
      </c>
      <c r="AO17" s="80">
        <v>7.5999999999999998E-2</v>
      </c>
    </row>
    <row r="18" spans="1:41" ht="15" thickBot="1" x14ac:dyDescent="0.35">
      <c r="A18" s="33" t="s">
        <v>93</v>
      </c>
      <c r="B18" s="35" t="s">
        <v>62</v>
      </c>
      <c r="C18" s="33" t="s">
        <v>78</v>
      </c>
      <c r="D18" s="33" t="s">
        <v>79</v>
      </c>
      <c r="E18" s="41">
        <v>36777</v>
      </c>
      <c r="F18" s="37">
        <f t="shared" ca="1" si="0"/>
        <v>16</v>
      </c>
      <c r="G18" s="38"/>
      <c r="H18" s="38">
        <v>84359</v>
      </c>
      <c r="I18" s="40">
        <v>3</v>
      </c>
      <c r="J18" s="63">
        <f t="shared" si="1"/>
        <v>84360</v>
      </c>
      <c r="L18" s="65"/>
      <c r="AC18" s="75" t="s">
        <v>859</v>
      </c>
      <c r="AD18" s="67">
        <v>36852</v>
      </c>
      <c r="AE18" s="68">
        <v>3</v>
      </c>
      <c r="AF18" s="69"/>
      <c r="AG18" s="59"/>
      <c r="AH18" s="82">
        <v>90000</v>
      </c>
      <c r="AI18" s="83">
        <v>0.31</v>
      </c>
      <c r="AJ18" s="84">
        <v>0.248</v>
      </c>
      <c r="AK18" s="85">
        <v>0.19800000000000001</v>
      </c>
      <c r="AL18" s="84">
        <v>0.158</v>
      </c>
      <c r="AM18" s="85">
        <v>0.126</v>
      </c>
      <c r="AN18" s="84">
        <v>0.10100000000000001</v>
      </c>
      <c r="AO18" s="86">
        <v>8.1000000000000003E-2</v>
      </c>
    </row>
    <row r="19" spans="1:41" x14ac:dyDescent="0.3">
      <c r="A19" s="34" t="s">
        <v>94</v>
      </c>
      <c r="B19" s="35" t="s">
        <v>62</v>
      </c>
      <c r="C19" s="34" t="s">
        <v>78</v>
      </c>
      <c r="D19" s="34" t="s">
        <v>64</v>
      </c>
      <c r="E19" s="36">
        <v>39704</v>
      </c>
      <c r="F19" s="37">
        <f t="shared" ca="1" si="0"/>
        <v>8</v>
      </c>
      <c r="G19" s="38" t="s">
        <v>86</v>
      </c>
      <c r="H19" s="38">
        <v>64119</v>
      </c>
      <c r="I19" s="40">
        <v>5</v>
      </c>
      <c r="J19" s="63">
        <f t="shared" si="1"/>
        <v>64120</v>
      </c>
      <c r="L19" s="65"/>
      <c r="AC19" s="59" t="s">
        <v>860</v>
      </c>
      <c r="AD19" s="67">
        <v>36838</v>
      </c>
      <c r="AE19" s="68">
        <v>3</v>
      </c>
      <c r="AF19" s="69"/>
      <c r="AG19" s="59"/>
      <c r="AH19" s="59"/>
      <c r="AI19" s="59"/>
      <c r="AJ19" s="87"/>
      <c r="AK19" s="88"/>
      <c r="AL19" s="88"/>
      <c r="AM19" s="88"/>
      <c r="AN19" s="88"/>
      <c r="AO19" s="89"/>
    </row>
    <row r="20" spans="1:41" x14ac:dyDescent="0.3">
      <c r="A20" s="34" t="s">
        <v>95</v>
      </c>
      <c r="B20" s="35" t="s">
        <v>92</v>
      </c>
      <c r="C20" s="34" t="s">
        <v>78</v>
      </c>
      <c r="D20" s="34" t="s">
        <v>64</v>
      </c>
      <c r="E20" s="36">
        <v>39029</v>
      </c>
      <c r="F20" s="37">
        <f t="shared" ca="1" si="0"/>
        <v>9</v>
      </c>
      <c r="G20" s="38" t="s">
        <v>96</v>
      </c>
      <c r="H20" s="38">
        <v>93830</v>
      </c>
      <c r="I20" s="40">
        <v>2</v>
      </c>
      <c r="J20" s="63">
        <f t="shared" si="1"/>
        <v>93830</v>
      </c>
      <c r="L20" s="65"/>
      <c r="AC20" s="75" t="s">
        <v>861</v>
      </c>
      <c r="AD20" s="67">
        <v>18044</v>
      </c>
      <c r="AE20" s="68">
        <v>6</v>
      </c>
      <c r="AF20" s="69"/>
      <c r="AG20" s="59"/>
      <c r="AH20" s="59"/>
      <c r="AI20" s="59"/>
      <c r="AJ20" s="87"/>
      <c r="AK20" s="88"/>
      <c r="AL20" s="88"/>
      <c r="AM20" s="88"/>
      <c r="AN20" s="88"/>
      <c r="AO20" s="89"/>
    </row>
    <row r="21" spans="1:41" x14ac:dyDescent="0.3">
      <c r="A21" s="34" t="s">
        <v>97</v>
      </c>
      <c r="B21" s="35" t="s">
        <v>62</v>
      </c>
      <c r="C21" s="34" t="s">
        <v>78</v>
      </c>
      <c r="D21" s="34" t="s">
        <v>72</v>
      </c>
      <c r="E21" s="36">
        <v>40126</v>
      </c>
      <c r="F21" s="37">
        <f t="shared" ca="1" si="0"/>
        <v>6</v>
      </c>
      <c r="G21" s="38"/>
      <c r="H21" s="38">
        <v>11700</v>
      </c>
      <c r="I21" s="40">
        <v>4</v>
      </c>
      <c r="J21" s="63">
        <f t="shared" si="1"/>
        <v>11700</v>
      </c>
      <c r="L21" s="65"/>
      <c r="AC21" s="59" t="s">
        <v>862</v>
      </c>
      <c r="AD21" s="67">
        <v>18029</v>
      </c>
      <c r="AE21" s="68">
        <v>3</v>
      </c>
      <c r="AF21" s="69"/>
      <c r="AG21" s="59"/>
      <c r="AH21" s="59"/>
      <c r="AI21" s="59"/>
      <c r="AJ21" s="87"/>
      <c r="AK21" s="88"/>
      <c r="AL21" s="88"/>
      <c r="AM21" s="88"/>
      <c r="AN21" s="88"/>
      <c r="AO21" s="89"/>
    </row>
    <row r="22" spans="1:41" x14ac:dyDescent="0.3">
      <c r="A22" s="33" t="s">
        <v>98</v>
      </c>
      <c r="B22" s="35" t="s">
        <v>71</v>
      </c>
      <c r="C22" s="33" t="s">
        <v>78</v>
      </c>
      <c r="D22" s="33" t="s">
        <v>64</v>
      </c>
      <c r="E22" s="41">
        <v>36143</v>
      </c>
      <c r="F22" s="37">
        <f t="shared" ca="1" si="0"/>
        <v>17</v>
      </c>
      <c r="G22" s="38" t="s">
        <v>96</v>
      </c>
      <c r="H22" s="38">
        <v>79299</v>
      </c>
      <c r="I22" s="40">
        <v>5</v>
      </c>
      <c r="J22" s="63">
        <f t="shared" si="1"/>
        <v>79300</v>
      </c>
      <c r="AC22" s="75" t="s">
        <v>863</v>
      </c>
      <c r="AD22" s="67">
        <v>81492</v>
      </c>
      <c r="AE22" s="68">
        <v>6</v>
      </c>
      <c r="AF22" s="69"/>
      <c r="AG22" s="59"/>
      <c r="AH22" s="59"/>
      <c r="AI22" s="59"/>
      <c r="AJ22" s="87"/>
      <c r="AK22" s="88"/>
      <c r="AL22" s="88"/>
      <c r="AM22" s="88"/>
      <c r="AN22" s="88"/>
      <c r="AO22" s="89"/>
    </row>
    <row r="23" spans="1:41" x14ac:dyDescent="0.3">
      <c r="A23" s="33" t="s">
        <v>99</v>
      </c>
      <c r="B23" s="35" t="s">
        <v>74</v>
      </c>
      <c r="C23" s="33" t="s">
        <v>78</v>
      </c>
      <c r="D23" s="33" t="s">
        <v>64</v>
      </c>
      <c r="E23" s="41">
        <v>39069</v>
      </c>
      <c r="F23" s="37">
        <f t="shared" ca="1" si="0"/>
        <v>9</v>
      </c>
      <c r="G23" s="38" t="s">
        <v>75</v>
      </c>
      <c r="H23" s="38">
        <v>41437</v>
      </c>
      <c r="I23" s="40">
        <v>3</v>
      </c>
      <c r="J23" s="63">
        <f t="shared" si="1"/>
        <v>41440</v>
      </c>
      <c r="AC23" s="75" t="s">
        <v>864</v>
      </c>
      <c r="AD23" s="67">
        <v>23423</v>
      </c>
      <c r="AE23" s="68">
        <v>2</v>
      </c>
      <c r="AF23" s="69"/>
      <c r="AG23" s="59"/>
      <c r="AH23" s="59"/>
      <c r="AI23" s="59"/>
      <c r="AJ23" s="87"/>
      <c r="AK23" s="88"/>
      <c r="AL23" s="88"/>
      <c r="AM23" s="88"/>
      <c r="AN23" s="88"/>
      <c r="AO23" s="89"/>
    </row>
    <row r="24" spans="1:41" x14ac:dyDescent="0.3">
      <c r="A24" s="33" t="s">
        <v>100</v>
      </c>
      <c r="B24" s="35" t="s">
        <v>82</v>
      </c>
      <c r="C24" s="33" t="s">
        <v>101</v>
      </c>
      <c r="D24" s="33" t="s">
        <v>64</v>
      </c>
      <c r="E24" s="41">
        <v>38746</v>
      </c>
      <c r="F24" s="37">
        <f t="shared" ca="1" si="0"/>
        <v>10</v>
      </c>
      <c r="G24" s="38" t="s">
        <v>96</v>
      </c>
      <c r="H24" s="38">
        <v>54296</v>
      </c>
      <c r="I24" s="40">
        <v>2</v>
      </c>
      <c r="J24" s="63">
        <f t="shared" si="1"/>
        <v>54300</v>
      </c>
      <c r="AC24" s="75" t="s">
        <v>865</v>
      </c>
      <c r="AD24" s="67">
        <v>70560</v>
      </c>
      <c r="AE24" s="68">
        <v>5</v>
      </c>
      <c r="AF24" s="69"/>
      <c r="AG24" s="75"/>
      <c r="AH24" s="75"/>
      <c r="AI24" s="75"/>
      <c r="AJ24" s="90"/>
      <c r="AK24" s="89"/>
      <c r="AL24" s="89"/>
      <c r="AM24" s="89"/>
      <c r="AN24" s="89"/>
      <c r="AO24" s="89"/>
    </row>
    <row r="25" spans="1:41" x14ac:dyDescent="0.3">
      <c r="A25" s="33" t="s">
        <v>102</v>
      </c>
      <c r="B25" s="35" t="s">
        <v>62</v>
      </c>
      <c r="C25" s="33" t="s">
        <v>101</v>
      </c>
      <c r="D25" s="33" t="s">
        <v>64</v>
      </c>
      <c r="E25" s="41">
        <v>36893</v>
      </c>
      <c r="F25" s="37">
        <f t="shared" ca="1" si="0"/>
        <v>15</v>
      </c>
      <c r="G25" s="38" t="s">
        <v>96</v>
      </c>
      <c r="H25" s="38">
        <v>37004</v>
      </c>
      <c r="I25" s="40">
        <v>3</v>
      </c>
      <c r="J25" s="63">
        <f t="shared" si="1"/>
        <v>37010</v>
      </c>
      <c r="AC25" s="59" t="s">
        <v>866</v>
      </c>
      <c r="AD25" s="67">
        <v>81507</v>
      </c>
      <c r="AE25" s="68">
        <v>2</v>
      </c>
      <c r="AF25" s="69"/>
      <c r="AG25" s="75"/>
      <c r="AH25" s="75"/>
      <c r="AI25" s="75"/>
      <c r="AJ25" s="90"/>
      <c r="AK25" s="89"/>
      <c r="AL25" s="89"/>
      <c r="AM25" s="89"/>
      <c r="AN25" s="89"/>
      <c r="AO25" s="89"/>
    </row>
    <row r="26" spans="1:41" x14ac:dyDescent="0.3">
      <c r="A26" s="33" t="s">
        <v>103</v>
      </c>
      <c r="B26" s="35" t="s">
        <v>77</v>
      </c>
      <c r="C26" s="33" t="s">
        <v>101</v>
      </c>
      <c r="D26" s="33" t="s">
        <v>64</v>
      </c>
      <c r="E26" s="41">
        <v>36214</v>
      </c>
      <c r="F26" s="37">
        <f t="shared" ca="1" si="0"/>
        <v>17</v>
      </c>
      <c r="G26" s="38" t="s">
        <v>86</v>
      </c>
      <c r="H26" s="38">
        <v>52635</v>
      </c>
      <c r="I26" s="40">
        <v>1</v>
      </c>
      <c r="J26" s="63">
        <f t="shared" si="1"/>
        <v>52640</v>
      </c>
      <c r="AC26" s="59" t="s">
        <v>867</v>
      </c>
      <c r="AD26" s="67">
        <v>23412</v>
      </c>
      <c r="AE26" s="68">
        <v>3</v>
      </c>
      <c r="AF26" s="69"/>
      <c r="AG26" s="75"/>
      <c r="AH26" s="75"/>
      <c r="AI26" s="75"/>
      <c r="AJ26" s="90"/>
      <c r="AK26" s="89"/>
      <c r="AL26" s="89"/>
      <c r="AM26" s="89"/>
      <c r="AN26" s="89"/>
      <c r="AO26" s="89"/>
    </row>
    <row r="27" spans="1:41" x14ac:dyDescent="0.3">
      <c r="A27" s="33" t="s">
        <v>104</v>
      </c>
      <c r="B27" s="35" t="s">
        <v>71</v>
      </c>
      <c r="C27" s="33" t="s">
        <v>101</v>
      </c>
      <c r="D27" s="33" t="s">
        <v>64</v>
      </c>
      <c r="E27" s="41">
        <v>38051</v>
      </c>
      <c r="F27" s="37">
        <f t="shared" ca="1" si="0"/>
        <v>12</v>
      </c>
      <c r="G27" s="38" t="s">
        <v>65</v>
      </c>
      <c r="H27" s="38">
        <v>33385</v>
      </c>
      <c r="I27" s="40">
        <v>1</v>
      </c>
      <c r="J27" s="63">
        <f t="shared" si="1"/>
        <v>33390</v>
      </c>
      <c r="AC27" s="59" t="s">
        <v>868</v>
      </c>
      <c r="AD27" s="67">
        <v>70543</v>
      </c>
      <c r="AE27" s="68">
        <v>3</v>
      </c>
      <c r="AF27" s="69"/>
      <c r="AG27" s="75"/>
      <c r="AH27" s="75"/>
      <c r="AI27" s="75"/>
      <c r="AJ27" s="90"/>
      <c r="AK27" s="89"/>
      <c r="AL27" s="89"/>
      <c r="AM27" s="89"/>
      <c r="AN27" s="89"/>
      <c r="AO27" s="89"/>
    </row>
    <row r="28" spans="1:41" x14ac:dyDescent="0.3">
      <c r="A28" s="33" t="s">
        <v>105</v>
      </c>
      <c r="B28" s="35" t="s">
        <v>62</v>
      </c>
      <c r="C28" s="33" t="s">
        <v>101</v>
      </c>
      <c r="D28" s="33" t="s">
        <v>64</v>
      </c>
      <c r="E28" s="41">
        <v>36619</v>
      </c>
      <c r="F28" s="37">
        <f t="shared" ca="1" si="0"/>
        <v>16</v>
      </c>
      <c r="G28" s="38" t="s">
        <v>75</v>
      </c>
      <c r="H28" s="38">
        <v>62084</v>
      </c>
      <c r="I28" s="40">
        <v>1</v>
      </c>
      <c r="J28" s="63">
        <f t="shared" si="1"/>
        <v>62090</v>
      </c>
      <c r="AC28" s="75" t="s">
        <v>869</v>
      </c>
      <c r="AD28" s="67">
        <v>66917</v>
      </c>
      <c r="AE28" s="68">
        <v>1</v>
      </c>
      <c r="AF28" s="69"/>
      <c r="AG28" s="75"/>
      <c r="AH28" s="75"/>
      <c r="AI28" s="75"/>
      <c r="AJ28" s="90"/>
      <c r="AK28" s="89"/>
      <c r="AL28" s="89"/>
      <c r="AM28" s="89"/>
      <c r="AN28" s="89"/>
      <c r="AO28" s="89"/>
    </row>
    <row r="29" spans="1:41" x14ac:dyDescent="0.3">
      <c r="A29" s="33" t="s">
        <v>106</v>
      </c>
      <c r="B29" s="35" t="s">
        <v>62</v>
      </c>
      <c r="C29" s="33" t="s">
        <v>101</v>
      </c>
      <c r="D29" s="33" t="s">
        <v>67</v>
      </c>
      <c r="E29" s="41">
        <v>38851</v>
      </c>
      <c r="F29" s="37">
        <f t="shared" ca="1" si="0"/>
        <v>10</v>
      </c>
      <c r="G29" s="38" t="s">
        <v>65</v>
      </c>
      <c r="H29" s="38">
        <v>12128</v>
      </c>
      <c r="I29" s="40">
        <v>1</v>
      </c>
      <c r="J29" s="63">
        <f t="shared" si="1"/>
        <v>12130</v>
      </c>
      <c r="AC29" s="59" t="s">
        <v>870</v>
      </c>
      <c r="AD29" s="67">
        <v>66902</v>
      </c>
      <c r="AE29" s="68">
        <v>1</v>
      </c>
      <c r="AF29" s="69"/>
      <c r="AG29" s="75"/>
      <c r="AH29" s="75"/>
      <c r="AI29" s="75"/>
      <c r="AJ29" s="90"/>
      <c r="AK29" s="89"/>
      <c r="AL29" s="89"/>
      <c r="AM29" s="89"/>
      <c r="AN29" s="89"/>
      <c r="AO29" s="89"/>
    </row>
    <row r="30" spans="1:41" x14ac:dyDescent="0.3">
      <c r="A30" s="33" t="s">
        <v>107</v>
      </c>
      <c r="B30" s="35" t="s">
        <v>82</v>
      </c>
      <c r="C30" s="33" t="s">
        <v>101</v>
      </c>
      <c r="D30" s="33" t="s">
        <v>72</v>
      </c>
      <c r="E30" s="41">
        <v>38961</v>
      </c>
      <c r="F30" s="37">
        <f t="shared" ca="1" si="0"/>
        <v>10</v>
      </c>
      <c r="G30" s="38"/>
      <c r="H30" s="38">
        <v>22031</v>
      </c>
      <c r="I30" s="40">
        <v>4</v>
      </c>
      <c r="J30" s="63">
        <f t="shared" si="1"/>
        <v>22040</v>
      </c>
      <c r="AC30" s="75" t="s">
        <v>871</v>
      </c>
      <c r="AD30" s="67">
        <v>69597</v>
      </c>
      <c r="AE30" s="68">
        <v>3</v>
      </c>
      <c r="AF30" s="69"/>
      <c r="AG30" s="75"/>
      <c r="AH30" s="75"/>
      <c r="AI30" s="75"/>
      <c r="AJ30" s="90"/>
      <c r="AK30" s="89"/>
      <c r="AL30" s="89"/>
      <c r="AM30" s="89"/>
      <c r="AN30" s="89"/>
      <c r="AO30" s="89"/>
    </row>
    <row r="31" spans="1:41" x14ac:dyDescent="0.3">
      <c r="A31" s="33" t="s">
        <v>108</v>
      </c>
      <c r="B31" s="35" t="s">
        <v>62</v>
      </c>
      <c r="C31" s="33" t="s">
        <v>101</v>
      </c>
      <c r="D31" s="33" t="s">
        <v>64</v>
      </c>
      <c r="E31" s="41">
        <v>40106</v>
      </c>
      <c r="F31" s="37">
        <f t="shared" ca="1" si="0"/>
        <v>7</v>
      </c>
      <c r="G31" s="38" t="s">
        <v>68</v>
      </c>
      <c r="H31" s="38">
        <v>56298</v>
      </c>
      <c r="I31" s="40">
        <v>3</v>
      </c>
      <c r="J31" s="63">
        <f t="shared" si="1"/>
        <v>56300</v>
      </c>
      <c r="K31" s="64"/>
      <c r="AC31" s="75" t="s">
        <v>872</v>
      </c>
      <c r="AD31" s="67">
        <v>31908</v>
      </c>
      <c r="AE31" s="68">
        <v>4</v>
      </c>
      <c r="AF31" s="69"/>
      <c r="AG31" s="75"/>
      <c r="AH31" s="75"/>
      <c r="AI31" s="75"/>
      <c r="AJ31" s="90"/>
      <c r="AK31" s="89"/>
      <c r="AL31" s="89"/>
      <c r="AM31" s="89"/>
      <c r="AN31" s="89"/>
      <c r="AO31" s="89"/>
    </row>
    <row r="32" spans="1:41" x14ac:dyDescent="0.3">
      <c r="A32" s="33" t="s">
        <v>109</v>
      </c>
      <c r="B32" s="35" t="s">
        <v>62</v>
      </c>
      <c r="C32" s="33" t="s">
        <v>101</v>
      </c>
      <c r="D32" s="33" t="s">
        <v>64</v>
      </c>
      <c r="E32" s="41">
        <v>40856</v>
      </c>
      <c r="F32" s="37">
        <f t="shared" ca="1" si="0"/>
        <v>4</v>
      </c>
      <c r="G32" s="38" t="s">
        <v>68</v>
      </c>
      <c r="H32" s="38">
        <v>45485</v>
      </c>
      <c r="I32" s="40">
        <v>2</v>
      </c>
      <c r="J32" s="63">
        <f t="shared" si="1"/>
        <v>45490</v>
      </c>
      <c r="AC32" s="59" t="s">
        <v>873</v>
      </c>
      <c r="AD32" s="67">
        <v>69583</v>
      </c>
      <c r="AE32" s="68">
        <v>4</v>
      </c>
      <c r="AF32" s="69"/>
      <c r="AG32" s="75"/>
      <c r="AH32" s="75"/>
      <c r="AI32" s="75"/>
      <c r="AJ32" s="90"/>
      <c r="AK32" s="89"/>
      <c r="AL32" s="89"/>
      <c r="AM32" s="89"/>
      <c r="AN32" s="89"/>
      <c r="AO32" s="89"/>
    </row>
    <row r="33" spans="1:41" x14ac:dyDescent="0.3">
      <c r="A33" s="33" t="s">
        <v>110</v>
      </c>
      <c r="B33" s="35" t="s">
        <v>77</v>
      </c>
      <c r="C33" s="33" t="s">
        <v>101</v>
      </c>
      <c r="D33" s="33" t="s">
        <v>64</v>
      </c>
      <c r="E33" s="41">
        <v>39414</v>
      </c>
      <c r="F33" s="37">
        <f t="shared" ca="1" si="0"/>
        <v>8</v>
      </c>
      <c r="G33" s="38" t="s">
        <v>65</v>
      </c>
      <c r="H33" s="38">
        <v>80784</v>
      </c>
      <c r="I33" s="40">
        <v>1</v>
      </c>
      <c r="J33" s="63">
        <f t="shared" si="1"/>
        <v>80790</v>
      </c>
      <c r="AC33" s="59" t="s">
        <v>874</v>
      </c>
      <c r="AD33" s="67">
        <v>31907</v>
      </c>
      <c r="AE33" s="68">
        <v>3</v>
      </c>
      <c r="AF33" s="69"/>
      <c r="AG33" s="75"/>
      <c r="AH33" s="75"/>
      <c r="AI33" s="75"/>
      <c r="AJ33" s="90"/>
      <c r="AK33" s="89"/>
      <c r="AL33" s="89"/>
      <c r="AM33" s="89"/>
      <c r="AN33" s="89"/>
      <c r="AO33" s="89"/>
    </row>
    <row r="34" spans="1:41" x14ac:dyDescent="0.3">
      <c r="A34" s="33" t="s">
        <v>111</v>
      </c>
      <c r="B34" s="35" t="s">
        <v>77</v>
      </c>
      <c r="C34" s="33" t="s">
        <v>101</v>
      </c>
      <c r="D34" s="33" t="s">
        <v>64</v>
      </c>
      <c r="E34" s="41">
        <v>41018</v>
      </c>
      <c r="F34" s="37">
        <f t="shared" ca="1" si="0"/>
        <v>4</v>
      </c>
      <c r="G34" s="38" t="s">
        <v>65</v>
      </c>
      <c r="H34" s="38">
        <v>50842</v>
      </c>
      <c r="I34" s="40">
        <v>3</v>
      </c>
      <c r="J34" s="63">
        <f t="shared" si="1"/>
        <v>50850</v>
      </c>
      <c r="K34" s="64"/>
      <c r="L34" s="91"/>
      <c r="AC34" s="75" t="s">
        <v>875</v>
      </c>
      <c r="AD34" s="67">
        <v>70674</v>
      </c>
      <c r="AE34" s="68">
        <v>1</v>
      </c>
      <c r="AF34" s="69"/>
      <c r="AG34" s="75"/>
      <c r="AH34" s="75"/>
      <c r="AI34" s="75"/>
      <c r="AJ34" s="90"/>
      <c r="AK34" s="89"/>
      <c r="AL34" s="89"/>
      <c r="AM34" s="89"/>
      <c r="AN34" s="89"/>
      <c r="AO34" s="89"/>
    </row>
    <row r="35" spans="1:41" x14ac:dyDescent="0.3">
      <c r="A35" s="33" t="s">
        <v>112</v>
      </c>
      <c r="B35" s="35" t="s">
        <v>92</v>
      </c>
      <c r="C35" s="33" t="s">
        <v>101</v>
      </c>
      <c r="D35" s="33" t="s">
        <v>79</v>
      </c>
      <c r="E35" s="41">
        <v>40508</v>
      </c>
      <c r="F35" s="37">
        <f t="shared" ca="1" si="0"/>
        <v>5</v>
      </c>
      <c r="G35" s="38"/>
      <c r="H35" s="38">
        <v>63943</v>
      </c>
      <c r="I35" s="40">
        <v>2</v>
      </c>
      <c r="J35" s="63">
        <f t="shared" si="1"/>
        <v>63950</v>
      </c>
      <c r="AC35" s="59" t="s">
        <v>876</v>
      </c>
      <c r="AD35" s="67">
        <v>70661</v>
      </c>
      <c r="AE35" s="68">
        <v>2</v>
      </c>
      <c r="AF35" s="69"/>
      <c r="AG35" s="75"/>
      <c r="AH35" s="75"/>
      <c r="AI35" s="75"/>
      <c r="AJ35" s="90"/>
      <c r="AK35" s="89"/>
      <c r="AL35" s="89"/>
      <c r="AM35" s="89"/>
      <c r="AN35" s="89"/>
      <c r="AO35" s="89"/>
    </row>
    <row r="36" spans="1:41" x14ac:dyDescent="0.3">
      <c r="A36" s="33" t="s">
        <v>113</v>
      </c>
      <c r="B36" s="35" t="s">
        <v>77</v>
      </c>
      <c r="C36" s="33" t="s">
        <v>101</v>
      </c>
      <c r="D36" s="33" t="s">
        <v>67</v>
      </c>
      <c r="E36" s="41">
        <v>39417</v>
      </c>
      <c r="F36" s="37">
        <f t="shared" ca="1" si="0"/>
        <v>8</v>
      </c>
      <c r="G36" s="38" t="s">
        <v>75</v>
      </c>
      <c r="H36" s="38">
        <v>50705</v>
      </c>
      <c r="I36" s="40">
        <v>3</v>
      </c>
      <c r="J36" s="63">
        <f t="shared" si="1"/>
        <v>50710</v>
      </c>
      <c r="AC36" s="75" t="s">
        <v>877</v>
      </c>
      <c r="AD36" s="67">
        <v>61953</v>
      </c>
      <c r="AE36" s="68">
        <v>3</v>
      </c>
      <c r="AF36" s="69"/>
      <c r="AG36" s="75"/>
      <c r="AH36" s="75"/>
      <c r="AI36" s="75"/>
      <c r="AJ36" s="90"/>
      <c r="AK36" s="89"/>
      <c r="AL36" s="89"/>
      <c r="AM36" s="89"/>
      <c r="AN36" s="89"/>
      <c r="AO36" s="89"/>
    </row>
    <row r="37" spans="1:41" x14ac:dyDescent="0.3">
      <c r="A37" s="33" t="s">
        <v>114</v>
      </c>
      <c r="B37" s="35" t="s">
        <v>82</v>
      </c>
      <c r="C37" s="33" t="s">
        <v>101</v>
      </c>
      <c r="D37" s="33" t="s">
        <v>67</v>
      </c>
      <c r="E37" s="41">
        <v>40152</v>
      </c>
      <c r="F37" s="37">
        <f t="shared" ca="1" si="0"/>
        <v>6</v>
      </c>
      <c r="G37" s="38" t="s">
        <v>96</v>
      </c>
      <c r="H37" s="38">
        <v>31548</v>
      </c>
      <c r="I37" s="40">
        <v>1</v>
      </c>
      <c r="J37" s="63">
        <f t="shared" si="1"/>
        <v>31550</v>
      </c>
      <c r="M37" s="91"/>
      <c r="N37" s="91"/>
    </row>
    <row r="38" spans="1:41" x14ac:dyDescent="0.3">
      <c r="A38" s="33" t="s">
        <v>115</v>
      </c>
      <c r="B38" s="35" t="s">
        <v>77</v>
      </c>
      <c r="C38" s="33" t="s">
        <v>116</v>
      </c>
      <c r="D38" s="33" t="s">
        <v>72</v>
      </c>
      <c r="E38" s="41">
        <v>40925</v>
      </c>
      <c r="F38" s="37">
        <f t="shared" ca="1" si="0"/>
        <v>4</v>
      </c>
      <c r="G38" s="38"/>
      <c r="H38" s="38">
        <v>16025</v>
      </c>
      <c r="I38" s="40">
        <v>3</v>
      </c>
      <c r="J38" s="63">
        <f t="shared" si="1"/>
        <v>16030</v>
      </c>
      <c r="L38" s="91"/>
    </row>
    <row r="39" spans="1:41" x14ac:dyDescent="0.3">
      <c r="A39" s="33" t="s">
        <v>117</v>
      </c>
      <c r="B39" s="35" t="s">
        <v>62</v>
      </c>
      <c r="C39" s="33" t="s">
        <v>116</v>
      </c>
      <c r="D39" s="33" t="s">
        <v>79</v>
      </c>
      <c r="E39" s="41">
        <v>39094</v>
      </c>
      <c r="F39" s="37">
        <f t="shared" ca="1" si="0"/>
        <v>9</v>
      </c>
      <c r="G39" s="38"/>
      <c r="H39" s="38">
        <v>91322</v>
      </c>
      <c r="I39" s="40">
        <v>4</v>
      </c>
      <c r="J39" s="63">
        <f t="shared" si="1"/>
        <v>91330</v>
      </c>
    </row>
    <row r="40" spans="1:41" x14ac:dyDescent="0.3">
      <c r="A40" s="33" t="s">
        <v>118</v>
      </c>
      <c r="B40" s="35" t="s">
        <v>82</v>
      </c>
      <c r="C40" s="33" t="s">
        <v>116</v>
      </c>
      <c r="D40" s="33" t="s">
        <v>64</v>
      </c>
      <c r="E40" s="41">
        <v>40200</v>
      </c>
      <c r="F40" s="37">
        <f t="shared" ca="1" si="0"/>
        <v>6</v>
      </c>
      <c r="G40" s="38" t="s">
        <v>75</v>
      </c>
      <c r="H40" s="38">
        <v>85085</v>
      </c>
      <c r="I40" s="40">
        <v>5</v>
      </c>
      <c r="J40" s="63">
        <f t="shared" si="1"/>
        <v>85090</v>
      </c>
      <c r="K40" s="64"/>
    </row>
    <row r="41" spans="1:41" x14ac:dyDescent="0.3">
      <c r="A41" s="33" t="s">
        <v>119</v>
      </c>
      <c r="B41" s="35" t="s">
        <v>74</v>
      </c>
      <c r="C41" s="33" t="s">
        <v>116</v>
      </c>
      <c r="D41" s="33" t="s">
        <v>67</v>
      </c>
      <c r="E41" s="41">
        <v>36896</v>
      </c>
      <c r="F41" s="37">
        <f t="shared" ca="1" si="0"/>
        <v>15</v>
      </c>
      <c r="G41" s="38" t="s">
        <v>65</v>
      </c>
      <c r="H41" s="38">
        <v>38808</v>
      </c>
      <c r="I41" s="40">
        <v>3</v>
      </c>
      <c r="J41" s="63">
        <f t="shared" si="1"/>
        <v>38810</v>
      </c>
    </row>
    <row r="42" spans="1:41" x14ac:dyDescent="0.3">
      <c r="A42" s="33" t="s">
        <v>120</v>
      </c>
      <c r="B42" s="35" t="s">
        <v>92</v>
      </c>
      <c r="C42" s="33" t="s">
        <v>116</v>
      </c>
      <c r="D42" s="33" t="s">
        <v>79</v>
      </c>
      <c r="E42" s="41">
        <v>40233</v>
      </c>
      <c r="F42" s="37">
        <f t="shared" ca="1" si="0"/>
        <v>6</v>
      </c>
      <c r="G42" s="38"/>
      <c r="H42" s="38">
        <v>70829</v>
      </c>
      <c r="I42" s="40">
        <v>2</v>
      </c>
      <c r="J42" s="63">
        <f t="shared" si="1"/>
        <v>70830</v>
      </c>
    </row>
    <row r="43" spans="1:41" x14ac:dyDescent="0.3">
      <c r="A43" s="33" t="s">
        <v>121</v>
      </c>
      <c r="B43" s="35" t="s">
        <v>77</v>
      </c>
      <c r="C43" s="33" t="s">
        <v>116</v>
      </c>
      <c r="D43" s="33" t="s">
        <v>64</v>
      </c>
      <c r="E43" s="41">
        <v>35829</v>
      </c>
      <c r="F43" s="37">
        <f t="shared" ca="1" si="0"/>
        <v>18</v>
      </c>
      <c r="G43" s="38" t="s">
        <v>65</v>
      </c>
      <c r="H43" s="38">
        <v>67133</v>
      </c>
      <c r="I43" s="40">
        <v>3</v>
      </c>
      <c r="J43" s="63">
        <f t="shared" si="1"/>
        <v>67140</v>
      </c>
      <c r="K43" s="64"/>
      <c r="L43" s="91"/>
    </row>
    <row r="44" spans="1:41" x14ac:dyDescent="0.3">
      <c r="A44" s="33" t="s">
        <v>122</v>
      </c>
      <c r="B44" s="35" t="s">
        <v>82</v>
      </c>
      <c r="C44" s="33" t="s">
        <v>116</v>
      </c>
      <c r="D44" s="33" t="s">
        <v>67</v>
      </c>
      <c r="E44" s="41">
        <v>35842</v>
      </c>
      <c r="F44" s="37">
        <f t="shared" ca="1" si="0"/>
        <v>18</v>
      </c>
      <c r="G44" s="38" t="s">
        <v>86</v>
      </c>
      <c r="H44" s="38">
        <v>25718</v>
      </c>
      <c r="I44" s="40">
        <v>4</v>
      </c>
      <c r="J44" s="63">
        <f t="shared" si="1"/>
        <v>25720</v>
      </c>
    </row>
    <row r="45" spans="1:41" x14ac:dyDescent="0.3">
      <c r="A45" s="33" t="s">
        <v>123</v>
      </c>
      <c r="B45" s="35" t="s">
        <v>82</v>
      </c>
      <c r="C45" s="33" t="s">
        <v>116</v>
      </c>
      <c r="D45" s="33" t="s">
        <v>79</v>
      </c>
      <c r="E45" s="41">
        <v>35848</v>
      </c>
      <c r="F45" s="37">
        <f t="shared" ca="1" si="0"/>
        <v>18</v>
      </c>
      <c r="G45" s="38"/>
      <c r="H45" s="38">
        <v>94028</v>
      </c>
      <c r="I45" s="40">
        <v>5</v>
      </c>
      <c r="J45" s="63">
        <f t="shared" si="1"/>
        <v>94030</v>
      </c>
    </row>
    <row r="46" spans="1:41" x14ac:dyDescent="0.3">
      <c r="A46" s="33" t="s">
        <v>124</v>
      </c>
      <c r="B46" s="35" t="s">
        <v>71</v>
      </c>
      <c r="C46" s="33" t="s">
        <v>116</v>
      </c>
      <c r="D46" s="33" t="s">
        <v>64</v>
      </c>
      <c r="E46" s="41">
        <v>40575</v>
      </c>
      <c r="F46" s="37">
        <f t="shared" ca="1" si="0"/>
        <v>5</v>
      </c>
      <c r="G46" s="38" t="s">
        <v>86</v>
      </c>
      <c r="H46" s="38">
        <v>82181</v>
      </c>
      <c r="I46" s="40">
        <v>2</v>
      </c>
      <c r="J46" s="63">
        <f t="shared" si="1"/>
        <v>82190</v>
      </c>
    </row>
    <row r="47" spans="1:41" x14ac:dyDescent="0.3">
      <c r="A47" s="33" t="s">
        <v>125</v>
      </c>
      <c r="B47" s="35" t="s">
        <v>77</v>
      </c>
      <c r="C47" s="33" t="s">
        <v>116</v>
      </c>
      <c r="D47" s="33" t="s">
        <v>64</v>
      </c>
      <c r="E47" s="41">
        <v>40596</v>
      </c>
      <c r="F47" s="37">
        <f t="shared" ca="1" si="0"/>
        <v>5</v>
      </c>
      <c r="G47" s="38" t="s">
        <v>75</v>
      </c>
      <c r="H47" s="38">
        <v>75801</v>
      </c>
      <c r="I47" s="40">
        <v>5</v>
      </c>
      <c r="J47" s="63">
        <f t="shared" si="1"/>
        <v>75810</v>
      </c>
    </row>
    <row r="48" spans="1:41" x14ac:dyDescent="0.3">
      <c r="A48" s="33" t="s">
        <v>126</v>
      </c>
      <c r="B48" s="35" t="s">
        <v>71</v>
      </c>
      <c r="C48" s="33" t="s">
        <v>116</v>
      </c>
      <c r="D48" s="33" t="s">
        <v>79</v>
      </c>
      <c r="E48" s="41">
        <v>40983</v>
      </c>
      <c r="F48" s="37">
        <f t="shared" ca="1" si="0"/>
        <v>4</v>
      </c>
      <c r="G48" s="38"/>
      <c r="H48" s="38">
        <v>70906</v>
      </c>
      <c r="I48" s="40">
        <v>1</v>
      </c>
      <c r="J48" s="63">
        <f t="shared" si="1"/>
        <v>70910</v>
      </c>
    </row>
    <row r="49" spans="1:14" x14ac:dyDescent="0.3">
      <c r="A49" s="33" t="s">
        <v>127</v>
      </c>
      <c r="B49" s="35" t="s">
        <v>82</v>
      </c>
      <c r="C49" s="33" t="s">
        <v>116</v>
      </c>
      <c r="D49" s="33" t="s">
        <v>79</v>
      </c>
      <c r="E49" s="41">
        <v>38792</v>
      </c>
      <c r="F49" s="37">
        <f t="shared" ca="1" si="0"/>
        <v>10</v>
      </c>
      <c r="G49" s="38"/>
      <c r="H49" s="38">
        <v>82214</v>
      </c>
      <c r="I49" s="40">
        <v>5</v>
      </c>
      <c r="J49" s="63">
        <f t="shared" si="1"/>
        <v>82220</v>
      </c>
    </row>
    <row r="50" spans="1:14" x14ac:dyDescent="0.3">
      <c r="A50" s="33" t="s">
        <v>128</v>
      </c>
      <c r="B50" s="35" t="s">
        <v>62</v>
      </c>
      <c r="C50" s="33" t="s">
        <v>116</v>
      </c>
      <c r="D50" s="33" t="s">
        <v>67</v>
      </c>
      <c r="E50" s="41">
        <v>38804</v>
      </c>
      <c r="F50" s="37">
        <f t="shared" ca="1" si="0"/>
        <v>10</v>
      </c>
      <c r="G50" s="38" t="s">
        <v>75</v>
      </c>
      <c r="H50" s="38">
        <v>53257</v>
      </c>
      <c r="I50" s="40">
        <v>4</v>
      </c>
      <c r="J50" s="63">
        <f t="shared" si="1"/>
        <v>53260</v>
      </c>
    </row>
    <row r="51" spans="1:14" x14ac:dyDescent="0.3">
      <c r="A51" s="33" t="s">
        <v>129</v>
      </c>
      <c r="B51" s="35" t="s">
        <v>77</v>
      </c>
      <c r="C51" s="33" t="s">
        <v>116</v>
      </c>
      <c r="D51" s="33" t="s">
        <v>72</v>
      </c>
      <c r="E51" s="41">
        <v>36602</v>
      </c>
      <c r="F51" s="37">
        <f t="shared" ca="1" si="0"/>
        <v>16</v>
      </c>
      <c r="G51" s="38"/>
      <c r="H51" s="38">
        <v>33088</v>
      </c>
      <c r="I51" s="40">
        <v>3</v>
      </c>
      <c r="J51" s="63">
        <f t="shared" si="1"/>
        <v>33090</v>
      </c>
    </row>
    <row r="52" spans="1:14" x14ac:dyDescent="0.3">
      <c r="A52" s="33" t="s">
        <v>130</v>
      </c>
      <c r="B52" s="35" t="s">
        <v>62</v>
      </c>
      <c r="C52" s="33" t="s">
        <v>116</v>
      </c>
      <c r="D52" s="33" t="s">
        <v>64</v>
      </c>
      <c r="E52" s="41">
        <v>40653</v>
      </c>
      <c r="F52" s="37">
        <f t="shared" ca="1" si="0"/>
        <v>5</v>
      </c>
      <c r="G52" s="38" t="s">
        <v>86</v>
      </c>
      <c r="H52" s="38">
        <v>54791</v>
      </c>
      <c r="I52" s="40">
        <v>2</v>
      </c>
      <c r="J52" s="63">
        <f t="shared" si="1"/>
        <v>54800</v>
      </c>
      <c r="M52" s="91"/>
      <c r="N52" s="91"/>
    </row>
    <row r="53" spans="1:14" x14ac:dyDescent="0.3">
      <c r="A53" s="33" t="s">
        <v>131</v>
      </c>
      <c r="B53" s="35" t="s">
        <v>62</v>
      </c>
      <c r="C53" s="33" t="s">
        <v>116</v>
      </c>
      <c r="D53" s="33" t="s">
        <v>79</v>
      </c>
      <c r="E53" s="41">
        <v>40273</v>
      </c>
      <c r="F53" s="37">
        <f t="shared" ca="1" si="0"/>
        <v>6</v>
      </c>
      <c r="G53" s="38"/>
      <c r="H53" s="38">
        <v>55605</v>
      </c>
      <c r="I53" s="40">
        <v>2</v>
      </c>
      <c r="J53" s="63">
        <f t="shared" si="1"/>
        <v>55610</v>
      </c>
    </row>
    <row r="54" spans="1:14" x14ac:dyDescent="0.3">
      <c r="A54" s="33" t="s">
        <v>132</v>
      </c>
      <c r="B54" s="35" t="s">
        <v>82</v>
      </c>
      <c r="C54" s="33" t="s">
        <v>116</v>
      </c>
      <c r="D54" s="33" t="s">
        <v>79</v>
      </c>
      <c r="E54" s="41">
        <v>35902</v>
      </c>
      <c r="F54" s="37">
        <f t="shared" ca="1" si="0"/>
        <v>18</v>
      </c>
      <c r="G54" s="38"/>
      <c r="H54" s="38">
        <v>69674</v>
      </c>
      <c r="I54" s="40">
        <v>3</v>
      </c>
      <c r="J54" s="63">
        <f t="shared" si="1"/>
        <v>69680</v>
      </c>
    </row>
    <row r="55" spans="1:14" x14ac:dyDescent="0.3">
      <c r="A55" s="33" t="s">
        <v>133</v>
      </c>
      <c r="B55" s="35" t="s">
        <v>77</v>
      </c>
      <c r="C55" s="33" t="s">
        <v>116</v>
      </c>
      <c r="D55" s="33" t="s">
        <v>64</v>
      </c>
      <c r="E55" s="41">
        <v>37008</v>
      </c>
      <c r="F55" s="37">
        <f t="shared" ca="1" si="0"/>
        <v>15</v>
      </c>
      <c r="G55" s="38" t="s">
        <v>65</v>
      </c>
      <c r="H55" s="38">
        <v>29898</v>
      </c>
      <c r="I55" s="40">
        <v>4</v>
      </c>
      <c r="J55" s="63">
        <f t="shared" si="1"/>
        <v>29900</v>
      </c>
    </row>
    <row r="56" spans="1:14" x14ac:dyDescent="0.3">
      <c r="A56" s="33" t="s">
        <v>134</v>
      </c>
      <c r="B56" s="35" t="s">
        <v>77</v>
      </c>
      <c r="C56" s="33" t="s">
        <v>116</v>
      </c>
      <c r="D56" s="33" t="s">
        <v>64</v>
      </c>
      <c r="E56" s="41">
        <v>37348</v>
      </c>
      <c r="F56" s="37">
        <f t="shared" ca="1" si="0"/>
        <v>14</v>
      </c>
      <c r="G56" s="38" t="s">
        <v>68</v>
      </c>
      <c r="H56" s="38">
        <v>94468</v>
      </c>
      <c r="I56" s="40">
        <v>3</v>
      </c>
      <c r="J56" s="63">
        <f t="shared" si="1"/>
        <v>94470</v>
      </c>
    </row>
    <row r="57" spans="1:14" x14ac:dyDescent="0.3">
      <c r="A57" s="33" t="s">
        <v>135</v>
      </c>
      <c r="B57" s="35" t="s">
        <v>92</v>
      </c>
      <c r="C57" s="33" t="s">
        <v>116</v>
      </c>
      <c r="D57" s="33" t="s">
        <v>79</v>
      </c>
      <c r="E57" s="41">
        <v>39922</v>
      </c>
      <c r="F57" s="37">
        <f t="shared" ca="1" si="0"/>
        <v>7</v>
      </c>
      <c r="G57" s="38"/>
      <c r="H57" s="38">
        <v>28369</v>
      </c>
      <c r="I57" s="40">
        <v>3</v>
      </c>
      <c r="J57" s="63">
        <f t="shared" si="1"/>
        <v>28370</v>
      </c>
      <c r="M57" s="91"/>
      <c r="N57" s="91"/>
    </row>
    <row r="58" spans="1:14" x14ac:dyDescent="0.3">
      <c r="A58" s="33" t="s">
        <v>136</v>
      </c>
      <c r="B58" s="35" t="s">
        <v>82</v>
      </c>
      <c r="C58" s="33" t="s">
        <v>116</v>
      </c>
      <c r="D58" s="33" t="s">
        <v>64</v>
      </c>
      <c r="E58" s="41">
        <v>40274</v>
      </c>
      <c r="F58" s="37">
        <f t="shared" ca="1" si="0"/>
        <v>6</v>
      </c>
      <c r="G58" s="38" t="s">
        <v>68</v>
      </c>
      <c r="H58" s="38">
        <v>42603</v>
      </c>
      <c r="I58" s="40">
        <v>1</v>
      </c>
      <c r="J58" s="63">
        <f t="shared" si="1"/>
        <v>42610</v>
      </c>
    </row>
    <row r="59" spans="1:14" x14ac:dyDescent="0.3">
      <c r="A59" s="33" t="s">
        <v>137</v>
      </c>
      <c r="B59" s="35" t="s">
        <v>62</v>
      </c>
      <c r="C59" s="33" t="s">
        <v>116</v>
      </c>
      <c r="D59" s="33" t="s">
        <v>64</v>
      </c>
      <c r="E59" s="42">
        <v>40292</v>
      </c>
      <c r="F59" s="37">
        <f t="shared" ca="1" si="0"/>
        <v>6</v>
      </c>
      <c r="G59" s="38" t="s">
        <v>65</v>
      </c>
      <c r="H59" s="38">
        <v>25608</v>
      </c>
      <c r="I59" s="40">
        <v>1</v>
      </c>
      <c r="J59" s="63">
        <f t="shared" si="1"/>
        <v>25610</v>
      </c>
      <c r="M59" s="91"/>
      <c r="N59" s="91"/>
    </row>
    <row r="60" spans="1:14" x14ac:dyDescent="0.3">
      <c r="A60" s="33" t="s">
        <v>138</v>
      </c>
      <c r="B60" s="35" t="s">
        <v>77</v>
      </c>
      <c r="C60" s="33" t="s">
        <v>116</v>
      </c>
      <c r="D60" s="33" t="s">
        <v>64</v>
      </c>
      <c r="E60" s="41">
        <v>41051</v>
      </c>
      <c r="F60" s="37">
        <f t="shared" ca="1" si="0"/>
        <v>4</v>
      </c>
      <c r="G60" s="38" t="s">
        <v>68</v>
      </c>
      <c r="H60" s="38">
        <v>35013</v>
      </c>
      <c r="I60" s="40">
        <v>3</v>
      </c>
      <c r="J60" s="63">
        <f t="shared" si="1"/>
        <v>35020</v>
      </c>
    </row>
    <row r="61" spans="1:14" x14ac:dyDescent="0.3">
      <c r="A61" s="33" t="s">
        <v>139</v>
      </c>
      <c r="B61" s="35" t="s">
        <v>77</v>
      </c>
      <c r="C61" s="33" t="s">
        <v>116</v>
      </c>
      <c r="D61" s="33" t="s">
        <v>64</v>
      </c>
      <c r="E61" s="41">
        <v>39588</v>
      </c>
      <c r="F61" s="37">
        <f t="shared" ca="1" si="0"/>
        <v>8</v>
      </c>
      <c r="G61" s="38" t="s">
        <v>68</v>
      </c>
      <c r="H61" s="38">
        <v>82137</v>
      </c>
      <c r="I61" s="40">
        <v>5</v>
      </c>
      <c r="J61" s="63">
        <f t="shared" si="1"/>
        <v>82140</v>
      </c>
    </row>
    <row r="62" spans="1:14" x14ac:dyDescent="0.3">
      <c r="A62" s="33" t="s">
        <v>140</v>
      </c>
      <c r="B62" s="35" t="s">
        <v>82</v>
      </c>
      <c r="C62" s="33" t="s">
        <v>116</v>
      </c>
      <c r="D62" s="33" t="s">
        <v>64</v>
      </c>
      <c r="E62" s="41">
        <v>39215</v>
      </c>
      <c r="F62" s="37">
        <f t="shared" ca="1" si="0"/>
        <v>9</v>
      </c>
      <c r="G62" s="38" t="s">
        <v>65</v>
      </c>
      <c r="H62" s="38">
        <v>35101</v>
      </c>
      <c r="I62" s="40">
        <v>5</v>
      </c>
      <c r="J62" s="63">
        <f t="shared" si="1"/>
        <v>35110</v>
      </c>
    </row>
    <row r="63" spans="1:14" x14ac:dyDescent="0.3">
      <c r="A63" s="33" t="s">
        <v>141</v>
      </c>
      <c r="B63" s="35" t="s">
        <v>71</v>
      </c>
      <c r="C63" s="33" t="s">
        <v>116</v>
      </c>
      <c r="D63" s="33" t="s">
        <v>64</v>
      </c>
      <c r="E63" s="41">
        <v>40310</v>
      </c>
      <c r="F63" s="37">
        <f t="shared" ca="1" si="0"/>
        <v>6</v>
      </c>
      <c r="G63" s="38" t="s">
        <v>86</v>
      </c>
      <c r="H63" s="38">
        <v>90332</v>
      </c>
      <c r="I63" s="40">
        <v>5</v>
      </c>
      <c r="J63" s="63">
        <f t="shared" si="1"/>
        <v>90340</v>
      </c>
    </row>
    <row r="64" spans="1:14" x14ac:dyDescent="0.3">
      <c r="A64" s="33" t="s">
        <v>142</v>
      </c>
      <c r="B64" s="35" t="s">
        <v>77</v>
      </c>
      <c r="C64" s="33" t="s">
        <v>116</v>
      </c>
      <c r="D64" s="33" t="s">
        <v>64</v>
      </c>
      <c r="E64" s="41">
        <v>40320</v>
      </c>
      <c r="F64" s="37">
        <f t="shared" ca="1" si="0"/>
        <v>6</v>
      </c>
      <c r="G64" s="38" t="s">
        <v>75</v>
      </c>
      <c r="H64" s="38">
        <v>85338</v>
      </c>
      <c r="I64" s="40">
        <v>3</v>
      </c>
      <c r="J64" s="63">
        <f t="shared" si="1"/>
        <v>85340</v>
      </c>
    </row>
    <row r="65" spans="1:12" x14ac:dyDescent="0.3">
      <c r="A65" s="33" t="s">
        <v>143</v>
      </c>
      <c r="B65" s="35" t="s">
        <v>77</v>
      </c>
      <c r="C65" s="33" t="s">
        <v>116</v>
      </c>
      <c r="D65" s="33" t="s">
        <v>79</v>
      </c>
      <c r="E65" s="41">
        <v>38856</v>
      </c>
      <c r="F65" s="37">
        <f t="shared" ca="1" si="0"/>
        <v>10</v>
      </c>
      <c r="G65" s="38"/>
      <c r="H65" s="38">
        <v>92620</v>
      </c>
      <c r="I65" s="40">
        <v>2</v>
      </c>
      <c r="J65" s="63">
        <f t="shared" si="1"/>
        <v>92620</v>
      </c>
      <c r="K65" s="64"/>
      <c r="L65" s="91"/>
    </row>
    <row r="66" spans="1:12" x14ac:dyDescent="0.3">
      <c r="A66" s="33" t="s">
        <v>144</v>
      </c>
      <c r="B66" s="35" t="s">
        <v>74</v>
      </c>
      <c r="C66" s="33" t="s">
        <v>116</v>
      </c>
      <c r="D66" s="33" t="s">
        <v>79</v>
      </c>
      <c r="E66" s="41">
        <v>35940</v>
      </c>
      <c r="F66" s="37">
        <f t="shared" ref="F66:F129" ca="1" si="2">DATEDIF(E66,TODAY(),"Y")</f>
        <v>18</v>
      </c>
      <c r="G66" s="38"/>
      <c r="H66" s="38">
        <v>96800</v>
      </c>
      <c r="I66" s="40">
        <v>5</v>
      </c>
      <c r="J66" s="63">
        <f t="shared" ref="J66:J129" si="3">ROUNDUP(H66*M65+H66,-1)</f>
        <v>96800</v>
      </c>
    </row>
    <row r="67" spans="1:12" x14ac:dyDescent="0.3">
      <c r="A67" s="33" t="s">
        <v>145</v>
      </c>
      <c r="B67" s="35" t="s">
        <v>77</v>
      </c>
      <c r="C67" s="33" t="s">
        <v>116</v>
      </c>
      <c r="D67" s="33" t="s">
        <v>64</v>
      </c>
      <c r="E67" s="41">
        <v>37018</v>
      </c>
      <c r="F67" s="37">
        <f t="shared" ca="1" si="2"/>
        <v>15</v>
      </c>
      <c r="G67" s="38" t="s">
        <v>96</v>
      </c>
      <c r="H67" s="38">
        <v>31515</v>
      </c>
      <c r="I67" s="40">
        <v>4</v>
      </c>
      <c r="J67" s="63">
        <f t="shared" si="3"/>
        <v>31520</v>
      </c>
    </row>
    <row r="68" spans="1:12" x14ac:dyDescent="0.3">
      <c r="A68" s="33" t="s">
        <v>146</v>
      </c>
      <c r="B68" s="35" t="s">
        <v>77</v>
      </c>
      <c r="C68" s="33" t="s">
        <v>116</v>
      </c>
      <c r="D68" s="33" t="s">
        <v>79</v>
      </c>
      <c r="E68" s="41">
        <v>39959</v>
      </c>
      <c r="F68" s="37">
        <f t="shared" ca="1" si="2"/>
        <v>7</v>
      </c>
      <c r="G68" s="38"/>
      <c r="H68" s="38">
        <v>87406</v>
      </c>
      <c r="I68" s="40">
        <v>5</v>
      </c>
      <c r="J68" s="63">
        <f t="shared" si="3"/>
        <v>87410</v>
      </c>
    </row>
    <row r="69" spans="1:12" x14ac:dyDescent="0.3">
      <c r="A69" s="33" t="s">
        <v>147</v>
      </c>
      <c r="B69" s="35" t="s">
        <v>62</v>
      </c>
      <c r="C69" s="33" t="s">
        <v>116</v>
      </c>
      <c r="D69" s="33" t="s">
        <v>64</v>
      </c>
      <c r="E69" s="41">
        <v>35965</v>
      </c>
      <c r="F69" s="43">
        <f t="shared" ca="1" si="2"/>
        <v>18</v>
      </c>
      <c r="G69" s="44" t="s">
        <v>75</v>
      </c>
      <c r="H69" s="38">
        <v>38258</v>
      </c>
      <c r="I69" s="40">
        <v>4</v>
      </c>
      <c r="J69" s="63">
        <f t="shared" si="3"/>
        <v>38260</v>
      </c>
    </row>
    <row r="70" spans="1:12" x14ac:dyDescent="0.3">
      <c r="A70" s="33" t="s">
        <v>148</v>
      </c>
      <c r="B70" s="35" t="s">
        <v>77</v>
      </c>
      <c r="C70" s="33" t="s">
        <v>116</v>
      </c>
      <c r="D70" s="33" t="s">
        <v>64</v>
      </c>
      <c r="E70" s="41">
        <v>37785</v>
      </c>
      <c r="F70" s="37">
        <f t="shared" ca="1" si="2"/>
        <v>13</v>
      </c>
      <c r="G70" s="38" t="s">
        <v>96</v>
      </c>
      <c r="H70" s="38">
        <v>96008</v>
      </c>
      <c r="I70" s="40">
        <v>4</v>
      </c>
      <c r="J70" s="63">
        <f t="shared" si="3"/>
        <v>96010</v>
      </c>
    </row>
    <row r="71" spans="1:12" x14ac:dyDescent="0.3">
      <c r="A71" s="33" t="s">
        <v>149</v>
      </c>
      <c r="B71" s="35" t="s">
        <v>62</v>
      </c>
      <c r="C71" s="33" t="s">
        <v>116</v>
      </c>
      <c r="D71" s="33" t="s">
        <v>64</v>
      </c>
      <c r="E71" s="41">
        <v>41091</v>
      </c>
      <c r="F71" s="37">
        <f t="shared" ca="1" si="2"/>
        <v>4</v>
      </c>
      <c r="G71" s="38" t="s">
        <v>65</v>
      </c>
      <c r="H71" s="38">
        <v>78265</v>
      </c>
      <c r="I71" s="40">
        <v>2</v>
      </c>
      <c r="J71" s="63">
        <f t="shared" si="3"/>
        <v>78270</v>
      </c>
    </row>
    <row r="72" spans="1:12" x14ac:dyDescent="0.3">
      <c r="A72" s="33" t="s">
        <v>150</v>
      </c>
      <c r="B72" s="35" t="s">
        <v>82</v>
      </c>
      <c r="C72" s="33" t="s">
        <v>116</v>
      </c>
      <c r="D72" s="33" t="s">
        <v>67</v>
      </c>
      <c r="E72" s="41">
        <v>39279</v>
      </c>
      <c r="F72" s="37">
        <f t="shared" ca="1" si="2"/>
        <v>9</v>
      </c>
      <c r="G72" s="38" t="s">
        <v>65</v>
      </c>
      <c r="H72" s="38">
        <v>29579</v>
      </c>
      <c r="I72" s="40">
        <v>3</v>
      </c>
      <c r="J72" s="63">
        <f t="shared" si="3"/>
        <v>29580</v>
      </c>
    </row>
    <row r="73" spans="1:12" x14ac:dyDescent="0.3">
      <c r="A73" s="33" t="s">
        <v>151</v>
      </c>
      <c r="B73" s="35" t="s">
        <v>77</v>
      </c>
      <c r="C73" s="33" t="s">
        <v>116</v>
      </c>
      <c r="D73" s="33" t="s">
        <v>79</v>
      </c>
      <c r="E73" s="41">
        <v>40368</v>
      </c>
      <c r="F73" s="37">
        <f t="shared" ca="1" si="2"/>
        <v>6</v>
      </c>
      <c r="G73" s="38"/>
      <c r="H73" s="38">
        <v>98241</v>
      </c>
      <c r="I73" s="40">
        <v>5</v>
      </c>
      <c r="J73" s="63">
        <f t="shared" si="3"/>
        <v>98250</v>
      </c>
    </row>
    <row r="74" spans="1:12" x14ac:dyDescent="0.3">
      <c r="A74" s="33" t="s">
        <v>152</v>
      </c>
      <c r="B74" s="35" t="s">
        <v>77</v>
      </c>
      <c r="C74" s="33" t="s">
        <v>116</v>
      </c>
      <c r="D74" s="33" t="s">
        <v>67</v>
      </c>
      <c r="E74" s="41">
        <v>40777</v>
      </c>
      <c r="F74" s="37">
        <f t="shared" ca="1" si="2"/>
        <v>5</v>
      </c>
      <c r="G74" s="38" t="s">
        <v>68</v>
      </c>
      <c r="H74" s="38">
        <v>15180</v>
      </c>
      <c r="I74" s="40">
        <v>3</v>
      </c>
      <c r="J74" s="63">
        <f t="shared" si="3"/>
        <v>15180</v>
      </c>
    </row>
    <row r="75" spans="1:12" x14ac:dyDescent="0.3">
      <c r="A75" s="33" t="s">
        <v>153</v>
      </c>
      <c r="B75" s="35" t="s">
        <v>77</v>
      </c>
      <c r="C75" s="33" t="s">
        <v>116</v>
      </c>
      <c r="D75" s="33" t="s">
        <v>67</v>
      </c>
      <c r="E75" s="41">
        <v>39662</v>
      </c>
      <c r="F75" s="37">
        <f t="shared" ca="1" si="2"/>
        <v>8</v>
      </c>
      <c r="G75" s="38" t="s">
        <v>86</v>
      </c>
      <c r="H75" s="38">
        <v>42812</v>
      </c>
      <c r="I75" s="40">
        <v>4</v>
      </c>
      <c r="J75" s="63">
        <f t="shared" si="3"/>
        <v>42820</v>
      </c>
    </row>
    <row r="76" spans="1:12" x14ac:dyDescent="0.3">
      <c r="A76" s="33" t="s">
        <v>154</v>
      </c>
      <c r="B76" s="35" t="s">
        <v>62</v>
      </c>
      <c r="C76" s="33" t="s">
        <v>116</v>
      </c>
      <c r="D76" s="33" t="s">
        <v>64</v>
      </c>
      <c r="E76" s="41">
        <v>38954</v>
      </c>
      <c r="F76" s="37">
        <f t="shared" ca="1" si="2"/>
        <v>10</v>
      </c>
      <c r="G76" s="38" t="s">
        <v>65</v>
      </c>
      <c r="H76" s="38">
        <v>45012</v>
      </c>
      <c r="I76" s="40">
        <v>4</v>
      </c>
      <c r="J76" s="63">
        <f t="shared" si="3"/>
        <v>45020</v>
      </c>
    </row>
    <row r="77" spans="1:12" x14ac:dyDescent="0.3">
      <c r="A77" s="33" t="s">
        <v>155</v>
      </c>
      <c r="B77" s="35" t="s">
        <v>92</v>
      </c>
      <c r="C77" s="33" t="s">
        <v>116</v>
      </c>
      <c r="D77" s="33" t="s">
        <v>79</v>
      </c>
      <c r="E77" s="41">
        <v>36038</v>
      </c>
      <c r="F77" s="37">
        <f t="shared" ca="1" si="2"/>
        <v>18</v>
      </c>
      <c r="G77" s="38"/>
      <c r="H77" s="38">
        <v>33374</v>
      </c>
      <c r="I77" s="40">
        <v>3</v>
      </c>
      <c r="J77" s="63">
        <f t="shared" si="3"/>
        <v>33380</v>
      </c>
    </row>
    <row r="78" spans="1:12" x14ac:dyDescent="0.3">
      <c r="A78" s="33" t="s">
        <v>156</v>
      </c>
      <c r="B78" s="35" t="s">
        <v>62</v>
      </c>
      <c r="C78" s="33" t="s">
        <v>116</v>
      </c>
      <c r="D78" s="33" t="s">
        <v>72</v>
      </c>
      <c r="E78" s="41">
        <v>36059</v>
      </c>
      <c r="F78" s="37">
        <f t="shared" ca="1" si="2"/>
        <v>18</v>
      </c>
      <c r="G78" s="38"/>
      <c r="H78" s="38">
        <v>20350</v>
      </c>
      <c r="I78" s="40">
        <v>5</v>
      </c>
      <c r="J78" s="63">
        <f t="shared" si="3"/>
        <v>20350</v>
      </c>
    </row>
    <row r="79" spans="1:12" x14ac:dyDescent="0.3">
      <c r="A79" s="33" t="s">
        <v>157</v>
      </c>
      <c r="B79" s="35" t="s">
        <v>62</v>
      </c>
      <c r="C79" s="33" t="s">
        <v>116</v>
      </c>
      <c r="D79" s="33" t="s">
        <v>79</v>
      </c>
      <c r="E79" s="41">
        <v>38970</v>
      </c>
      <c r="F79" s="37">
        <f t="shared" ca="1" si="2"/>
        <v>10</v>
      </c>
      <c r="G79" s="38"/>
      <c r="H79" s="38">
        <v>91377</v>
      </c>
      <c r="I79" s="40">
        <v>3</v>
      </c>
      <c r="J79" s="63">
        <f t="shared" si="3"/>
        <v>91380</v>
      </c>
    </row>
    <row r="80" spans="1:12" x14ac:dyDescent="0.3">
      <c r="A80" s="33" t="s">
        <v>158</v>
      </c>
      <c r="B80" s="35" t="s">
        <v>82</v>
      </c>
      <c r="C80" s="33" t="s">
        <v>116</v>
      </c>
      <c r="D80" s="33" t="s">
        <v>64</v>
      </c>
      <c r="E80" s="41">
        <v>40085</v>
      </c>
      <c r="F80" s="37">
        <f t="shared" ca="1" si="2"/>
        <v>7</v>
      </c>
      <c r="G80" s="38" t="s">
        <v>65</v>
      </c>
      <c r="H80" s="38">
        <v>45639</v>
      </c>
      <c r="I80" s="40">
        <v>5</v>
      </c>
      <c r="J80" s="63">
        <f t="shared" si="3"/>
        <v>45640</v>
      </c>
    </row>
    <row r="81" spans="1:12" x14ac:dyDescent="0.3">
      <c r="A81" s="33" t="s">
        <v>159</v>
      </c>
      <c r="B81" s="35" t="s">
        <v>82</v>
      </c>
      <c r="C81" s="33" t="s">
        <v>116</v>
      </c>
      <c r="D81" s="33" t="s">
        <v>64</v>
      </c>
      <c r="E81" s="41">
        <v>40832</v>
      </c>
      <c r="F81" s="37">
        <f t="shared" ca="1" si="2"/>
        <v>5</v>
      </c>
      <c r="G81" s="38" t="s">
        <v>96</v>
      </c>
      <c r="H81" s="38">
        <v>94512</v>
      </c>
      <c r="I81" s="40">
        <v>4</v>
      </c>
      <c r="J81" s="63">
        <f t="shared" si="3"/>
        <v>94520</v>
      </c>
    </row>
    <row r="82" spans="1:12" x14ac:dyDescent="0.3">
      <c r="A82" s="33" t="s">
        <v>160</v>
      </c>
      <c r="B82" s="35" t="s">
        <v>77</v>
      </c>
      <c r="C82" s="33" t="s">
        <v>116</v>
      </c>
      <c r="D82" s="33" t="s">
        <v>64</v>
      </c>
      <c r="E82" s="41">
        <v>41200</v>
      </c>
      <c r="F82" s="37">
        <f t="shared" ca="1" si="2"/>
        <v>4</v>
      </c>
      <c r="G82" s="38" t="s">
        <v>96</v>
      </c>
      <c r="H82" s="38">
        <v>78837</v>
      </c>
      <c r="I82" s="40">
        <v>4</v>
      </c>
      <c r="J82" s="63">
        <f t="shared" si="3"/>
        <v>78840</v>
      </c>
    </row>
    <row r="83" spans="1:12" x14ac:dyDescent="0.3">
      <c r="A83" s="33" t="s">
        <v>161</v>
      </c>
      <c r="B83" s="35" t="s">
        <v>74</v>
      </c>
      <c r="C83" s="33" t="s">
        <v>116</v>
      </c>
      <c r="D83" s="33" t="s">
        <v>64</v>
      </c>
      <c r="E83" s="41">
        <v>39379</v>
      </c>
      <c r="F83" s="37">
        <f t="shared" ca="1" si="2"/>
        <v>9</v>
      </c>
      <c r="G83" s="38" t="s">
        <v>65</v>
      </c>
      <c r="H83" s="38">
        <v>74679</v>
      </c>
      <c r="I83" s="40">
        <v>5</v>
      </c>
      <c r="J83" s="63">
        <f t="shared" si="3"/>
        <v>74680</v>
      </c>
    </row>
    <row r="84" spans="1:12" x14ac:dyDescent="0.3">
      <c r="A84" s="33" t="s">
        <v>162</v>
      </c>
      <c r="B84" s="35" t="s">
        <v>62</v>
      </c>
      <c r="C84" s="33" t="s">
        <v>116</v>
      </c>
      <c r="D84" s="33" t="s">
        <v>79</v>
      </c>
      <c r="E84" s="41">
        <v>36087</v>
      </c>
      <c r="F84" s="37">
        <f t="shared" ca="1" si="2"/>
        <v>18</v>
      </c>
      <c r="G84" s="38"/>
      <c r="H84" s="38">
        <v>84623</v>
      </c>
      <c r="I84" s="40">
        <v>1</v>
      </c>
      <c r="J84" s="63">
        <f t="shared" si="3"/>
        <v>84630</v>
      </c>
    </row>
    <row r="85" spans="1:12" x14ac:dyDescent="0.3">
      <c r="A85" s="33" t="s">
        <v>163</v>
      </c>
      <c r="B85" s="35" t="s">
        <v>82</v>
      </c>
      <c r="C85" s="33" t="s">
        <v>116</v>
      </c>
      <c r="D85" s="33" t="s">
        <v>64</v>
      </c>
      <c r="E85" s="41">
        <v>37176</v>
      </c>
      <c r="F85" s="37">
        <f t="shared" ca="1" si="2"/>
        <v>15</v>
      </c>
      <c r="G85" s="38" t="s">
        <v>75</v>
      </c>
      <c r="H85" s="38">
        <v>69069</v>
      </c>
      <c r="I85" s="40">
        <v>2</v>
      </c>
      <c r="J85" s="63">
        <f t="shared" si="3"/>
        <v>69070</v>
      </c>
    </row>
    <row r="86" spans="1:12" x14ac:dyDescent="0.3">
      <c r="A86" s="33" t="s">
        <v>164</v>
      </c>
      <c r="B86" s="35" t="s">
        <v>77</v>
      </c>
      <c r="C86" s="33" t="s">
        <v>116</v>
      </c>
      <c r="D86" s="33" t="s">
        <v>79</v>
      </c>
      <c r="E86" s="41">
        <v>39765</v>
      </c>
      <c r="F86" s="37">
        <f t="shared" ca="1" si="2"/>
        <v>7</v>
      </c>
      <c r="G86" s="38"/>
      <c r="H86" s="38">
        <v>51337</v>
      </c>
      <c r="I86" s="40">
        <v>3</v>
      </c>
      <c r="J86" s="63">
        <f t="shared" si="3"/>
        <v>51340</v>
      </c>
    </row>
    <row r="87" spans="1:12" x14ac:dyDescent="0.3">
      <c r="A87" s="33" t="s">
        <v>165</v>
      </c>
      <c r="B87" s="35" t="s">
        <v>62</v>
      </c>
      <c r="C87" s="33" t="s">
        <v>116</v>
      </c>
      <c r="D87" s="33" t="s">
        <v>79</v>
      </c>
      <c r="E87" s="41">
        <v>36470</v>
      </c>
      <c r="F87" s="37">
        <f t="shared" ca="1" si="2"/>
        <v>16</v>
      </c>
      <c r="G87" s="38"/>
      <c r="H87" s="38">
        <v>25916</v>
      </c>
      <c r="I87" s="40">
        <v>3</v>
      </c>
      <c r="J87" s="63">
        <f t="shared" si="3"/>
        <v>25920</v>
      </c>
    </row>
    <row r="88" spans="1:12" x14ac:dyDescent="0.3">
      <c r="A88" s="33" t="s">
        <v>166</v>
      </c>
      <c r="B88" s="35" t="s">
        <v>62</v>
      </c>
      <c r="C88" s="33" t="s">
        <v>116</v>
      </c>
      <c r="D88" s="33" t="s">
        <v>72</v>
      </c>
      <c r="E88" s="41">
        <v>36487</v>
      </c>
      <c r="F88" s="37">
        <f t="shared" ca="1" si="2"/>
        <v>16</v>
      </c>
      <c r="G88" s="38"/>
      <c r="H88" s="38">
        <v>36362</v>
      </c>
      <c r="I88" s="40">
        <v>5</v>
      </c>
      <c r="J88" s="63">
        <f t="shared" si="3"/>
        <v>36370</v>
      </c>
    </row>
    <row r="89" spans="1:12" x14ac:dyDescent="0.3">
      <c r="A89" s="33" t="s">
        <v>167</v>
      </c>
      <c r="B89" s="35" t="s">
        <v>62</v>
      </c>
      <c r="C89" s="33" t="s">
        <v>116</v>
      </c>
      <c r="D89" s="33" t="s">
        <v>79</v>
      </c>
      <c r="E89" s="41">
        <v>39040</v>
      </c>
      <c r="F89" s="37">
        <f t="shared" ca="1" si="2"/>
        <v>9</v>
      </c>
      <c r="G89" s="38"/>
      <c r="H89" s="38">
        <v>68365</v>
      </c>
      <c r="I89" s="40">
        <v>4</v>
      </c>
      <c r="J89" s="63">
        <f t="shared" si="3"/>
        <v>68370</v>
      </c>
    </row>
    <row r="90" spans="1:12" x14ac:dyDescent="0.3">
      <c r="A90" s="33" t="s">
        <v>168</v>
      </c>
      <c r="B90" s="35" t="s">
        <v>82</v>
      </c>
      <c r="C90" s="33" t="s">
        <v>116</v>
      </c>
      <c r="D90" s="33" t="s">
        <v>64</v>
      </c>
      <c r="E90" s="41">
        <v>40501</v>
      </c>
      <c r="F90" s="37">
        <f t="shared" ca="1" si="2"/>
        <v>5</v>
      </c>
      <c r="G90" s="38" t="s">
        <v>75</v>
      </c>
      <c r="H90" s="38">
        <v>85602</v>
      </c>
      <c r="I90" s="40">
        <v>3</v>
      </c>
      <c r="J90" s="63">
        <f t="shared" si="3"/>
        <v>85610</v>
      </c>
    </row>
    <row r="91" spans="1:12" x14ac:dyDescent="0.3">
      <c r="A91" s="33" t="s">
        <v>169</v>
      </c>
      <c r="B91" s="35" t="s">
        <v>82</v>
      </c>
      <c r="C91" s="33" t="s">
        <v>116</v>
      </c>
      <c r="D91" s="33" t="s">
        <v>79</v>
      </c>
      <c r="E91" s="41">
        <v>39803</v>
      </c>
      <c r="F91" s="37">
        <f t="shared" ca="1" si="2"/>
        <v>7</v>
      </c>
      <c r="G91" s="38"/>
      <c r="H91" s="38">
        <v>47234</v>
      </c>
      <c r="I91" s="40">
        <v>1</v>
      </c>
      <c r="J91" s="63">
        <f t="shared" si="3"/>
        <v>47240</v>
      </c>
    </row>
    <row r="92" spans="1:12" x14ac:dyDescent="0.3">
      <c r="A92" s="33" t="s">
        <v>170</v>
      </c>
      <c r="B92" s="35" t="s">
        <v>82</v>
      </c>
      <c r="C92" s="33" t="s">
        <v>116</v>
      </c>
      <c r="D92" s="33" t="s">
        <v>64</v>
      </c>
      <c r="E92" s="41">
        <v>40880</v>
      </c>
      <c r="F92" s="37">
        <f t="shared" ca="1" si="2"/>
        <v>4</v>
      </c>
      <c r="G92" s="38" t="s">
        <v>68</v>
      </c>
      <c r="H92" s="38">
        <v>67540</v>
      </c>
      <c r="I92" s="40">
        <v>5</v>
      </c>
      <c r="J92" s="63">
        <f t="shared" si="3"/>
        <v>67540</v>
      </c>
    </row>
    <row r="93" spans="1:12" x14ac:dyDescent="0.3">
      <c r="A93" s="33" t="s">
        <v>171</v>
      </c>
      <c r="B93" s="35" t="s">
        <v>77</v>
      </c>
      <c r="C93" s="33" t="s">
        <v>116</v>
      </c>
      <c r="D93" s="33" t="s">
        <v>64</v>
      </c>
      <c r="E93" s="41">
        <v>36506</v>
      </c>
      <c r="F93" s="37">
        <f t="shared" ca="1" si="2"/>
        <v>16</v>
      </c>
      <c r="G93" s="38" t="s">
        <v>96</v>
      </c>
      <c r="H93" s="38">
        <v>35310</v>
      </c>
      <c r="I93" s="40">
        <v>1</v>
      </c>
      <c r="J93" s="63">
        <f t="shared" si="3"/>
        <v>35310</v>
      </c>
      <c r="L93" s="91"/>
    </row>
    <row r="94" spans="1:12" x14ac:dyDescent="0.3">
      <c r="A94" s="33" t="s">
        <v>172</v>
      </c>
      <c r="B94" s="35" t="s">
        <v>82</v>
      </c>
      <c r="C94" s="33" t="s">
        <v>116</v>
      </c>
      <c r="D94" s="33" t="s">
        <v>64</v>
      </c>
      <c r="E94" s="41">
        <v>37241</v>
      </c>
      <c r="F94" s="37">
        <f t="shared" ca="1" si="2"/>
        <v>14</v>
      </c>
      <c r="G94" s="38" t="s">
        <v>65</v>
      </c>
      <c r="H94" s="38">
        <v>79145</v>
      </c>
      <c r="I94" s="40">
        <v>5</v>
      </c>
      <c r="J94" s="63">
        <f t="shared" si="3"/>
        <v>79150</v>
      </c>
    </row>
    <row r="95" spans="1:12" x14ac:dyDescent="0.3">
      <c r="A95" s="33" t="s">
        <v>173</v>
      </c>
      <c r="B95" s="35" t="s">
        <v>62</v>
      </c>
      <c r="C95" s="33" t="s">
        <v>116</v>
      </c>
      <c r="D95" s="33" t="s">
        <v>64</v>
      </c>
      <c r="E95" s="41">
        <v>37960</v>
      </c>
      <c r="F95" s="37">
        <f t="shared" ca="1" si="2"/>
        <v>12</v>
      </c>
      <c r="G95" s="38" t="s">
        <v>65</v>
      </c>
      <c r="H95" s="38">
        <v>73579</v>
      </c>
      <c r="I95" s="40">
        <v>5</v>
      </c>
      <c r="J95" s="63">
        <f t="shared" si="3"/>
        <v>73580</v>
      </c>
    </row>
    <row r="96" spans="1:12" x14ac:dyDescent="0.3">
      <c r="A96" s="33" t="s">
        <v>174</v>
      </c>
      <c r="B96" s="35" t="s">
        <v>74</v>
      </c>
      <c r="C96" s="33" t="s">
        <v>116</v>
      </c>
      <c r="D96" s="33" t="s">
        <v>67</v>
      </c>
      <c r="E96" s="41">
        <v>39802</v>
      </c>
      <c r="F96" s="37">
        <f t="shared" ca="1" si="2"/>
        <v>7</v>
      </c>
      <c r="G96" s="38" t="s">
        <v>86</v>
      </c>
      <c r="H96" s="38">
        <v>24789</v>
      </c>
      <c r="I96" s="40">
        <v>3</v>
      </c>
      <c r="J96" s="63">
        <f t="shared" si="3"/>
        <v>24790</v>
      </c>
    </row>
    <row r="97" spans="1:12" x14ac:dyDescent="0.3">
      <c r="A97" s="33" t="s">
        <v>175</v>
      </c>
      <c r="B97" s="35" t="s">
        <v>82</v>
      </c>
      <c r="C97" s="33" t="s">
        <v>176</v>
      </c>
      <c r="D97" s="33" t="s">
        <v>64</v>
      </c>
      <c r="E97" s="41">
        <v>39492</v>
      </c>
      <c r="F97" s="37">
        <f t="shared" ca="1" si="2"/>
        <v>8</v>
      </c>
      <c r="G97" s="38" t="s">
        <v>65</v>
      </c>
      <c r="H97" s="38">
        <v>40293</v>
      </c>
      <c r="I97" s="40">
        <v>4</v>
      </c>
      <c r="J97" s="63">
        <f t="shared" si="3"/>
        <v>40300</v>
      </c>
    </row>
    <row r="98" spans="1:12" x14ac:dyDescent="0.3">
      <c r="A98" s="33" t="s">
        <v>177</v>
      </c>
      <c r="B98" s="35" t="s">
        <v>77</v>
      </c>
      <c r="C98" s="33" t="s">
        <v>176</v>
      </c>
      <c r="D98" s="33" t="s">
        <v>79</v>
      </c>
      <c r="E98" s="41">
        <v>38755</v>
      </c>
      <c r="F98" s="37">
        <f t="shared" ca="1" si="2"/>
        <v>10</v>
      </c>
      <c r="G98" s="38"/>
      <c r="H98" s="38">
        <v>86746</v>
      </c>
      <c r="I98" s="40">
        <v>2</v>
      </c>
      <c r="J98" s="63">
        <f t="shared" si="3"/>
        <v>86750</v>
      </c>
    </row>
    <row r="99" spans="1:12" x14ac:dyDescent="0.3">
      <c r="A99" s="33" t="s">
        <v>178</v>
      </c>
      <c r="B99" s="35" t="s">
        <v>82</v>
      </c>
      <c r="C99" s="33" t="s">
        <v>176</v>
      </c>
      <c r="D99" s="33" t="s">
        <v>79</v>
      </c>
      <c r="E99" s="41">
        <v>39529</v>
      </c>
      <c r="F99" s="37">
        <f t="shared" ca="1" si="2"/>
        <v>8</v>
      </c>
      <c r="G99" s="38"/>
      <c r="H99" s="38">
        <v>39182</v>
      </c>
      <c r="I99" s="40">
        <v>4</v>
      </c>
      <c r="J99" s="63">
        <f t="shared" si="3"/>
        <v>39190</v>
      </c>
    </row>
    <row r="100" spans="1:12" x14ac:dyDescent="0.3">
      <c r="A100" s="33" t="s">
        <v>179</v>
      </c>
      <c r="B100" s="35" t="s">
        <v>77</v>
      </c>
      <c r="C100" s="33" t="s">
        <v>176</v>
      </c>
      <c r="D100" s="33" t="s">
        <v>79</v>
      </c>
      <c r="E100" s="42">
        <v>40253</v>
      </c>
      <c r="F100" s="37">
        <f t="shared" ca="1" si="2"/>
        <v>6</v>
      </c>
      <c r="G100" s="38"/>
      <c r="H100" s="38">
        <v>65285</v>
      </c>
      <c r="I100" s="40">
        <v>5</v>
      </c>
      <c r="J100" s="63">
        <f t="shared" si="3"/>
        <v>65290</v>
      </c>
    </row>
    <row r="101" spans="1:12" x14ac:dyDescent="0.3">
      <c r="A101" s="33" t="s">
        <v>180</v>
      </c>
      <c r="B101" s="35" t="s">
        <v>77</v>
      </c>
      <c r="C101" s="33" t="s">
        <v>176</v>
      </c>
      <c r="D101" s="33" t="s">
        <v>64</v>
      </c>
      <c r="E101" s="41">
        <v>39923</v>
      </c>
      <c r="F101" s="37">
        <f t="shared" ca="1" si="2"/>
        <v>7</v>
      </c>
      <c r="G101" s="38" t="s">
        <v>65</v>
      </c>
      <c r="H101" s="38">
        <v>84084</v>
      </c>
      <c r="I101" s="40">
        <v>3</v>
      </c>
      <c r="J101" s="63">
        <f t="shared" si="3"/>
        <v>84090</v>
      </c>
    </row>
    <row r="102" spans="1:12" x14ac:dyDescent="0.3">
      <c r="A102" s="33" t="s">
        <v>181</v>
      </c>
      <c r="B102" s="35" t="s">
        <v>77</v>
      </c>
      <c r="C102" s="33" t="s">
        <v>176</v>
      </c>
      <c r="D102" s="33" t="s">
        <v>64</v>
      </c>
      <c r="E102" s="41">
        <v>37883</v>
      </c>
      <c r="F102" s="37">
        <f t="shared" ca="1" si="2"/>
        <v>13</v>
      </c>
      <c r="G102" s="38" t="s">
        <v>65</v>
      </c>
      <c r="H102" s="38">
        <v>95183</v>
      </c>
      <c r="I102" s="40">
        <v>1</v>
      </c>
      <c r="J102" s="63">
        <f t="shared" si="3"/>
        <v>95190</v>
      </c>
    </row>
    <row r="103" spans="1:12" x14ac:dyDescent="0.3">
      <c r="A103" s="33" t="s">
        <v>182</v>
      </c>
      <c r="B103" s="35" t="s">
        <v>92</v>
      </c>
      <c r="C103" s="33" t="s">
        <v>176</v>
      </c>
      <c r="D103" s="33" t="s">
        <v>64</v>
      </c>
      <c r="E103" s="41">
        <v>39388</v>
      </c>
      <c r="F103" s="37">
        <f t="shared" ca="1" si="2"/>
        <v>8</v>
      </c>
      <c r="G103" s="38" t="s">
        <v>65</v>
      </c>
      <c r="H103" s="38">
        <v>78232</v>
      </c>
      <c r="I103" s="40">
        <v>4</v>
      </c>
      <c r="J103" s="63">
        <f t="shared" si="3"/>
        <v>78240</v>
      </c>
    </row>
    <row r="104" spans="1:12" x14ac:dyDescent="0.3">
      <c r="A104" s="33" t="s">
        <v>183</v>
      </c>
      <c r="B104" s="35" t="s">
        <v>71</v>
      </c>
      <c r="C104" s="33" t="s">
        <v>176</v>
      </c>
      <c r="D104" s="33" t="s">
        <v>67</v>
      </c>
      <c r="E104" s="42">
        <v>40505</v>
      </c>
      <c r="F104" s="37">
        <f t="shared" ca="1" si="2"/>
        <v>5</v>
      </c>
      <c r="G104" s="38" t="s">
        <v>96</v>
      </c>
      <c r="H104" s="38">
        <v>50853</v>
      </c>
      <c r="I104" s="40">
        <v>2</v>
      </c>
      <c r="J104" s="63">
        <f t="shared" si="3"/>
        <v>50860</v>
      </c>
      <c r="L104" s="91"/>
    </row>
    <row r="105" spans="1:12" x14ac:dyDescent="0.3">
      <c r="A105" s="33" t="s">
        <v>184</v>
      </c>
      <c r="B105" s="35" t="s">
        <v>82</v>
      </c>
      <c r="C105" s="33" t="s">
        <v>185</v>
      </c>
      <c r="D105" s="33" t="s">
        <v>64</v>
      </c>
      <c r="E105" s="41">
        <v>38736</v>
      </c>
      <c r="F105" s="37">
        <f t="shared" ca="1" si="2"/>
        <v>10</v>
      </c>
      <c r="G105" s="38" t="s">
        <v>96</v>
      </c>
      <c r="H105" s="38">
        <v>25212</v>
      </c>
      <c r="I105" s="40">
        <v>3</v>
      </c>
      <c r="J105" s="63">
        <f t="shared" si="3"/>
        <v>25220</v>
      </c>
    </row>
    <row r="106" spans="1:12" x14ac:dyDescent="0.3">
      <c r="A106" s="33" t="s">
        <v>186</v>
      </c>
      <c r="B106" s="35" t="s">
        <v>92</v>
      </c>
      <c r="C106" s="33" t="s">
        <v>185</v>
      </c>
      <c r="D106" s="33" t="s">
        <v>64</v>
      </c>
      <c r="E106" s="41">
        <v>36182</v>
      </c>
      <c r="F106" s="37">
        <f t="shared" ca="1" si="2"/>
        <v>17</v>
      </c>
      <c r="G106" s="38" t="s">
        <v>96</v>
      </c>
      <c r="H106" s="38">
        <v>75130</v>
      </c>
      <c r="I106" s="40">
        <v>5</v>
      </c>
      <c r="J106" s="63">
        <f t="shared" si="3"/>
        <v>75130</v>
      </c>
    </row>
    <row r="107" spans="1:12" x14ac:dyDescent="0.3">
      <c r="A107" s="33" t="s">
        <v>187</v>
      </c>
      <c r="B107" s="35" t="s">
        <v>77</v>
      </c>
      <c r="C107" s="33" t="s">
        <v>185</v>
      </c>
      <c r="D107" s="33" t="s">
        <v>67</v>
      </c>
      <c r="E107" s="41">
        <v>40572</v>
      </c>
      <c r="F107" s="37">
        <f t="shared" ca="1" si="2"/>
        <v>5</v>
      </c>
      <c r="G107" s="38" t="s">
        <v>96</v>
      </c>
      <c r="H107" s="38">
        <v>11572</v>
      </c>
      <c r="I107" s="40">
        <v>4</v>
      </c>
      <c r="J107" s="63">
        <f t="shared" si="3"/>
        <v>11580</v>
      </c>
      <c r="L107" s="91"/>
    </row>
    <row r="108" spans="1:12" x14ac:dyDescent="0.3">
      <c r="A108" s="33" t="s">
        <v>188</v>
      </c>
      <c r="B108" s="35" t="s">
        <v>74</v>
      </c>
      <c r="C108" s="33" t="s">
        <v>185</v>
      </c>
      <c r="D108" s="33" t="s">
        <v>64</v>
      </c>
      <c r="E108" s="41">
        <v>38801</v>
      </c>
      <c r="F108" s="37">
        <f t="shared" ca="1" si="2"/>
        <v>10</v>
      </c>
      <c r="G108" s="38" t="s">
        <v>75</v>
      </c>
      <c r="H108" s="38">
        <v>29161</v>
      </c>
      <c r="I108" s="40">
        <v>1</v>
      </c>
      <c r="J108" s="63">
        <f t="shared" si="3"/>
        <v>29170</v>
      </c>
    </row>
    <row r="109" spans="1:12" x14ac:dyDescent="0.3">
      <c r="A109" s="33" t="s">
        <v>189</v>
      </c>
      <c r="B109" s="35" t="s">
        <v>82</v>
      </c>
      <c r="C109" s="33" t="s">
        <v>185</v>
      </c>
      <c r="D109" s="33" t="s">
        <v>64</v>
      </c>
      <c r="E109" s="41">
        <v>36249</v>
      </c>
      <c r="F109" s="37">
        <f t="shared" ca="1" si="2"/>
        <v>17</v>
      </c>
      <c r="G109" s="38" t="s">
        <v>65</v>
      </c>
      <c r="H109" s="38">
        <v>54846</v>
      </c>
      <c r="I109" s="40">
        <v>2</v>
      </c>
      <c r="J109" s="63">
        <f t="shared" si="3"/>
        <v>54850</v>
      </c>
    </row>
    <row r="110" spans="1:12" x14ac:dyDescent="0.3">
      <c r="A110" s="33" t="s">
        <v>190</v>
      </c>
      <c r="B110" s="35" t="s">
        <v>77</v>
      </c>
      <c r="C110" s="33" t="s">
        <v>185</v>
      </c>
      <c r="D110" s="33" t="s">
        <v>64</v>
      </c>
      <c r="E110" s="41">
        <v>39147</v>
      </c>
      <c r="F110" s="37">
        <f t="shared" ca="1" si="2"/>
        <v>9</v>
      </c>
      <c r="G110" s="38" t="s">
        <v>96</v>
      </c>
      <c r="H110" s="38">
        <v>48048</v>
      </c>
      <c r="I110" s="40">
        <v>5</v>
      </c>
      <c r="J110" s="63">
        <f t="shared" si="3"/>
        <v>48050</v>
      </c>
    </row>
    <row r="111" spans="1:12" x14ac:dyDescent="0.3">
      <c r="A111" s="33" t="s">
        <v>191</v>
      </c>
      <c r="B111" s="35" t="s">
        <v>82</v>
      </c>
      <c r="C111" s="33" t="s">
        <v>185</v>
      </c>
      <c r="D111" s="33" t="s">
        <v>72</v>
      </c>
      <c r="E111" s="42">
        <v>40313</v>
      </c>
      <c r="F111" s="37">
        <f t="shared" ca="1" si="2"/>
        <v>6</v>
      </c>
      <c r="G111" s="38"/>
      <c r="H111" s="38">
        <v>30233</v>
      </c>
      <c r="I111" s="40">
        <v>4</v>
      </c>
      <c r="J111" s="63">
        <f t="shared" si="3"/>
        <v>30240</v>
      </c>
      <c r="L111" s="91"/>
    </row>
    <row r="112" spans="1:12" x14ac:dyDescent="0.3">
      <c r="A112" s="33" t="s">
        <v>192</v>
      </c>
      <c r="B112" s="35" t="s">
        <v>77</v>
      </c>
      <c r="C112" s="33" t="s">
        <v>185</v>
      </c>
      <c r="D112" s="33" t="s">
        <v>64</v>
      </c>
      <c r="E112" s="41">
        <v>39646</v>
      </c>
      <c r="F112" s="37">
        <f t="shared" ca="1" si="2"/>
        <v>8</v>
      </c>
      <c r="G112" s="38" t="s">
        <v>96</v>
      </c>
      <c r="H112" s="38">
        <v>75966</v>
      </c>
      <c r="I112" s="40">
        <v>1</v>
      </c>
      <c r="J112" s="63">
        <f t="shared" si="3"/>
        <v>75970</v>
      </c>
    </row>
    <row r="113" spans="1:12" x14ac:dyDescent="0.3">
      <c r="A113" s="33" t="s">
        <v>193</v>
      </c>
      <c r="B113" s="35" t="s">
        <v>82</v>
      </c>
      <c r="C113" s="33" t="s">
        <v>185</v>
      </c>
      <c r="D113" s="33" t="s">
        <v>67</v>
      </c>
      <c r="E113" s="42">
        <v>40516</v>
      </c>
      <c r="F113" s="37">
        <f t="shared" ca="1" si="2"/>
        <v>5</v>
      </c>
      <c r="G113" s="38" t="s">
        <v>96</v>
      </c>
      <c r="H113" s="38">
        <v>31488</v>
      </c>
      <c r="I113" s="40">
        <v>1</v>
      </c>
      <c r="J113" s="63">
        <f t="shared" si="3"/>
        <v>31490</v>
      </c>
      <c r="L113" s="91"/>
    </row>
    <row r="114" spans="1:12" x14ac:dyDescent="0.3">
      <c r="A114" s="33" t="s">
        <v>194</v>
      </c>
      <c r="B114" s="35" t="s">
        <v>71</v>
      </c>
      <c r="C114" s="33" t="s">
        <v>195</v>
      </c>
      <c r="D114" s="33" t="s">
        <v>79</v>
      </c>
      <c r="E114" s="41">
        <v>40550</v>
      </c>
      <c r="F114" s="37">
        <f t="shared" ca="1" si="2"/>
        <v>5</v>
      </c>
      <c r="G114" s="38"/>
      <c r="H114" s="38">
        <v>88055</v>
      </c>
      <c r="I114" s="40">
        <v>2</v>
      </c>
      <c r="J114" s="63">
        <f t="shared" si="3"/>
        <v>88060</v>
      </c>
    </row>
    <row r="115" spans="1:12" x14ac:dyDescent="0.3">
      <c r="A115" s="33" t="s">
        <v>196</v>
      </c>
      <c r="B115" s="35" t="s">
        <v>82</v>
      </c>
      <c r="C115" s="33" t="s">
        <v>195</v>
      </c>
      <c r="D115" s="33" t="s">
        <v>64</v>
      </c>
      <c r="E115" s="41">
        <v>40918</v>
      </c>
      <c r="F115" s="37">
        <f t="shared" ca="1" si="2"/>
        <v>4</v>
      </c>
      <c r="G115" s="38" t="s">
        <v>75</v>
      </c>
      <c r="H115" s="38">
        <v>90750</v>
      </c>
      <c r="I115" s="40">
        <v>5</v>
      </c>
      <c r="J115" s="63">
        <f t="shared" si="3"/>
        <v>90750</v>
      </c>
    </row>
    <row r="116" spans="1:12" x14ac:dyDescent="0.3">
      <c r="A116" s="33" t="s">
        <v>197</v>
      </c>
      <c r="B116" s="35" t="s">
        <v>77</v>
      </c>
      <c r="C116" s="33" t="s">
        <v>195</v>
      </c>
      <c r="D116" s="33" t="s">
        <v>67</v>
      </c>
      <c r="E116" s="41">
        <v>39107</v>
      </c>
      <c r="F116" s="37">
        <f t="shared" ca="1" si="2"/>
        <v>9</v>
      </c>
      <c r="G116" s="38" t="s">
        <v>86</v>
      </c>
      <c r="H116" s="38">
        <v>20521</v>
      </c>
      <c r="I116" s="40">
        <v>4</v>
      </c>
      <c r="J116" s="63">
        <f t="shared" si="3"/>
        <v>20530</v>
      </c>
    </row>
    <row r="117" spans="1:12" x14ac:dyDescent="0.3">
      <c r="A117" s="33" t="s">
        <v>198</v>
      </c>
      <c r="B117" s="35" t="s">
        <v>71</v>
      </c>
      <c r="C117" s="33" t="s">
        <v>195</v>
      </c>
      <c r="D117" s="33" t="s">
        <v>79</v>
      </c>
      <c r="E117" s="41">
        <v>36176</v>
      </c>
      <c r="F117" s="37">
        <f t="shared" ca="1" si="2"/>
        <v>17</v>
      </c>
      <c r="G117" s="38"/>
      <c r="H117" s="38">
        <v>36234</v>
      </c>
      <c r="I117" s="40">
        <v>5</v>
      </c>
      <c r="J117" s="63">
        <f t="shared" si="3"/>
        <v>36240</v>
      </c>
    </row>
    <row r="118" spans="1:12" x14ac:dyDescent="0.3">
      <c r="A118" s="33" t="s">
        <v>199</v>
      </c>
      <c r="B118" s="35" t="s">
        <v>74</v>
      </c>
      <c r="C118" s="33" t="s">
        <v>195</v>
      </c>
      <c r="D118" s="33" t="s">
        <v>64</v>
      </c>
      <c r="E118" s="41">
        <v>38774</v>
      </c>
      <c r="F118" s="37">
        <f t="shared" ca="1" si="2"/>
        <v>10</v>
      </c>
      <c r="G118" s="38" t="s">
        <v>65</v>
      </c>
      <c r="H118" s="38">
        <v>88132</v>
      </c>
      <c r="I118" s="40">
        <v>4</v>
      </c>
      <c r="J118" s="63">
        <f t="shared" si="3"/>
        <v>88140</v>
      </c>
    </row>
    <row r="119" spans="1:12" x14ac:dyDescent="0.3">
      <c r="A119" s="33" t="s">
        <v>200</v>
      </c>
      <c r="B119" s="35" t="s">
        <v>92</v>
      </c>
      <c r="C119" s="33" t="s">
        <v>195</v>
      </c>
      <c r="D119" s="33" t="s">
        <v>79</v>
      </c>
      <c r="E119" s="41">
        <v>37667</v>
      </c>
      <c r="F119" s="37">
        <f t="shared" ca="1" si="2"/>
        <v>13</v>
      </c>
      <c r="G119" s="38"/>
      <c r="H119" s="38">
        <v>80729</v>
      </c>
      <c r="I119" s="40">
        <v>2</v>
      </c>
      <c r="J119" s="63">
        <f t="shared" si="3"/>
        <v>80730</v>
      </c>
    </row>
    <row r="120" spans="1:12" x14ac:dyDescent="0.3">
      <c r="A120" s="33" t="s">
        <v>201</v>
      </c>
      <c r="B120" s="35" t="s">
        <v>62</v>
      </c>
      <c r="C120" s="33" t="s">
        <v>195</v>
      </c>
      <c r="D120" s="33" t="s">
        <v>79</v>
      </c>
      <c r="E120" s="41">
        <v>40263</v>
      </c>
      <c r="F120" s="37">
        <f t="shared" ca="1" si="2"/>
        <v>6</v>
      </c>
      <c r="G120" s="38"/>
      <c r="H120" s="38">
        <v>38786</v>
      </c>
      <c r="I120" s="40">
        <v>2</v>
      </c>
      <c r="J120" s="63">
        <f t="shared" si="3"/>
        <v>38790</v>
      </c>
    </row>
    <row r="121" spans="1:12" x14ac:dyDescent="0.3">
      <c r="A121" s="33" t="s">
        <v>202</v>
      </c>
      <c r="B121" s="35" t="s">
        <v>77</v>
      </c>
      <c r="C121" s="33" t="s">
        <v>195</v>
      </c>
      <c r="D121" s="33" t="s">
        <v>64</v>
      </c>
      <c r="E121" s="41">
        <v>36269</v>
      </c>
      <c r="F121" s="37">
        <f t="shared" ca="1" si="2"/>
        <v>17</v>
      </c>
      <c r="G121" s="38" t="s">
        <v>96</v>
      </c>
      <c r="H121" s="38">
        <v>67463</v>
      </c>
      <c r="I121" s="40">
        <v>1</v>
      </c>
      <c r="J121" s="63">
        <f t="shared" si="3"/>
        <v>67470</v>
      </c>
    </row>
    <row r="122" spans="1:12" x14ac:dyDescent="0.3">
      <c r="A122" s="33" t="s">
        <v>203</v>
      </c>
      <c r="B122" s="35" t="s">
        <v>82</v>
      </c>
      <c r="C122" s="33" t="s">
        <v>195</v>
      </c>
      <c r="D122" s="33" t="s">
        <v>79</v>
      </c>
      <c r="E122" s="41">
        <v>35959</v>
      </c>
      <c r="F122" s="37">
        <f t="shared" ca="1" si="2"/>
        <v>18</v>
      </c>
      <c r="G122" s="38"/>
      <c r="H122" s="38">
        <v>70917</v>
      </c>
      <c r="I122" s="40">
        <v>3</v>
      </c>
      <c r="J122" s="63">
        <f t="shared" si="3"/>
        <v>70920</v>
      </c>
    </row>
    <row r="123" spans="1:12" x14ac:dyDescent="0.3">
      <c r="A123" s="33" t="s">
        <v>204</v>
      </c>
      <c r="B123" s="35" t="s">
        <v>62</v>
      </c>
      <c r="C123" s="33" t="s">
        <v>195</v>
      </c>
      <c r="D123" s="33" t="s">
        <v>64</v>
      </c>
      <c r="E123" s="41">
        <v>40752</v>
      </c>
      <c r="F123" s="37">
        <f t="shared" ca="1" si="2"/>
        <v>5</v>
      </c>
      <c r="G123" s="38" t="s">
        <v>96</v>
      </c>
      <c r="H123" s="38">
        <v>41382</v>
      </c>
      <c r="I123" s="40">
        <v>5</v>
      </c>
      <c r="J123" s="63">
        <f t="shared" si="3"/>
        <v>41390</v>
      </c>
      <c r="K123" s="64"/>
      <c r="L123" s="91"/>
    </row>
    <row r="124" spans="1:12" x14ac:dyDescent="0.3">
      <c r="A124" s="33" t="s">
        <v>205</v>
      </c>
      <c r="B124" s="35" t="s">
        <v>74</v>
      </c>
      <c r="C124" s="33" t="s">
        <v>195</v>
      </c>
      <c r="D124" s="33" t="s">
        <v>79</v>
      </c>
      <c r="E124" s="41">
        <v>36342</v>
      </c>
      <c r="F124" s="37">
        <f t="shared" ca="1" si="2"/>
        <v>17</v>
      </c>
      <c r="G124" s="38"/>
      <c r="H124" s="38">
        <v>95667</v>
      </c>
      <c r="I124" s="40">
        <v>4</v>
      </c>
      <c r="J124" s="63">
        <f t="shared" si="3"/>
        <v>95670</v>
      </c>
    </row>
    <row r="125" spans="1:12" x14ac:dyDescent="0.3">
      <c r="A125" s="33" t="s">
        <v>206</v>
      </c>
      <c r="B125" s="35" t="s">
        <v>82</v>
      </c>
      <c r="C125" s="33" t="s">
        <v>195</v>
      </c>
      <c r="D125" s="33" t="s">
        <v>67</v>
      </c>
      <c r="E125" s="41">
        <v>36357</v>
      </c>
      <c r="F125" s="37">
        <f t="shared" ca="1" si="2"/>
        <v>17</v>
      </c>
      <c r="G125" s="38" t="s">
        <v>86</v>
      </c>
      <c r="H125" s="38">
        <v>47196</v>
      </c>
      <c r="I125" s="40">
        <v>1</v>
      </c>
      <c r="J125" s="63">
        <f t="shared" si="3"/>
        <v>47200</v>
      </c>
    </row>
    <row r="126" spans="1:12" x14ac:dyDescent="0.3">
      <c r="A126" s="33" t="s">
        <v>207</v>
      </c>
      <c r="B126" s="35" t="s">
        <v>77</v>
      </c>
      <c r="C126" s="33" t="s">
        <v>195</v>
      </c>
      <c r="D126" s="33" t="s">
        <v>64</v>
      </c>
      <c r="E126" s="41">
        <v>41128</v>
      </c>
      <c r="F126" s="37">
        <f t="shared" ca="1" si="2"/>
        <v>4</v>
      </c>
      <c r="G126" s="38" t="s">
        <v>96</v>
      </c>
      <c r="H126" s="38">
        <v>91036</v>
      </c>
      <c r="I126" s="40">
        <v>4</v>
      </c>
      <c r="J126" s="63">
        <f t="shared" si="3"/>
        <v>91040</v>
      </c>
    </row>
    <row r="127" spans="1:12" x14ac:dyDescent="0.3">
      <c r="A127" s="33" t="s">
        <v>208</v>
      </c>
      <c r="B127" s="35" t="s">
        <v>77</v>
      </c>
      <c r="C127" s="33" t="s">
        <v>195</v>
      </c>
      <c r="D127" s="33" t="s">
        <v>72</v>
      </c>
      <c r="E127" s="41">
        <v>38960</v>
      </c>
      <c r="F127" s="37">
        <f t="shared" ca="1" si="2"/>
        <v>10</v>
      </c>
      <c r="G127" s="38"/>
      <c r="H127" s="38">
        <v>13944</v>
      </c>
      <c r="I127" s="40">
        <v>2</v>
      </c>
      <c r="J127" s="63">
        <f t="shared" si="3"/>
        <v>13950</v>
      </c>
    </row>
    <row r="128" spans="1:12" x14ac:dyDescent="0.3">
      <c r="A128" s="33" t="s">
        <v>209</v>
      </c>
      <c r="B128" s="35" t="s">
        <v>82</v>
      </c>
      <c r="C128" s="33" t="s">
        <v>195</v>
      </c>
      <c r="D128" s="33" t="s">
        <v>64</v>
      </c>
      <c r="E128" s="41">
        <v>37113</v>
      </c>
      <c r="F128" s="37">
        <f t="shared" ca="1" si="2"/>
        <v>15</v>
      </c>
      <c r="G128" s="38" t="s">
        <v>75</v>
      </c>
      <c r="H128" s="38">
        <v>67265</v>
      </c>
      <c r="I128" s="40">
        <v>4</v>
      </c>
      <c r="J128" s="63">
        <f t="shared" si="3"/>
        <v>67270</v>
      </c>
    </row>
    <row r="129" spans="1:11" x14ac:dyDescent="0.3">
      <c r="A129" s="33" t="s">
        <v>210</v>
      </c>
      <c r="B129" s="35" t="s">
        <v>82</v>
      </c>
      <c r="C129" s="33" t="s">
        <v>195</v>
      </c>
      <c r="D129" s="33" t="s">
        <v>64</v>
      </c>
      <c r="E129" s="41">
        <v>36077</v>
      </c>
      <c r="F129" s="37">
        <f t="shared" ca="1" si="2"/>
        <v>18</v>
      </c>
      <c r="G129" s="38" t="s">
        <v>96</v>
      </c>
      <c r="H129" s="38">
        <v>55121</v>
      </c>
      <c r="I129" s="40">
        <v>1</v>
      </c>
      <c r="J129" s="63">
        <f t="shared" si="3"/>
        <v>55130</v>
      </c>
    </row>
    <row r="130" spans="1:11" x14ac:dyDescent="0.3">
      <c r="A130" s="33" t="s">
        <v>211</v>
      </c>
      <c r="B130" s="35" t="s">
        <v>77</v>
      </c>
      <c r="C130" s="33" t="s">
        <v>195</v>
      </c>
      <c r="D130" s="33" t="s">
        <v>72</v>
      </c>
      <c r="E130" s="41">
        <v>39758</v>
      </c>
      <c r="F130" s="37">
        <f t="shared" ref="F130:F193" ca="1" si="4">DATEDIF(E130,TODAY(),"Y")</f>
        <v>7</v>
      </c>
      <c r="G130" s="38"/>
      <c r="H130" s="38">
        <v>16184</v>
      </c>
      <c r="I130" s="40">
        <v>5</v>
      </c>
      <c r="J130" s="63">
        <f t="shared" ref="J130:J193" si="5">ROUNDUP(H130*M129+H130,-1)</f>
        <v>16190</v>
      </c>
    </row>
    <row r="131" spans="1:11" x14ac:dyDescent="0.3">
      <c r="A131" s="33" t="s">
        <v>212</v>
      </c>
      <c r="B131" s="35" t="s">
        <v>82</v>
      </c>
      <c r="C131" s="33" t="s">
        <v>195</v>
      </c>
      <c r="D131" s="33" t="s">
        <v>79</v>
      </c>
      <c r="E131" s="41">
        <v>39024</v>
      </c>
      <c r="F131" s="37">
        <f t="shared" ca="1" si="4"/>
        <v>9</v>
      </c>
      <c r="G131" s="38"/>
      <c r="H131" s="38">
        <v>83622</v>
      </c>
      <c r="I131" s="40">
        <v>1</v>
      </c>
      <c r="J131" s="63">
        <f t="shared" si="5"/>
        <v>83630</v>
      </c>
    </row>
    <row r="132" spans="1:11" x14ac:dyDescent="0.3">
      <c r="A132" s="33" t="s">
        <v>213</v>
      </c>
      <c r="B132" s="35" t="s">
        <v>74</v>
      </c>
      <c r="C132" s="33" t="s">
        <v>195</v>
      </c>
      <c r="D132" s="33" t="s">
        <v>64</v>
      </c>
      <c r="E132" s="41">
        <v>37612</v>
      </c>
      <c r="F132" s="37">
        <f t="shared" ca="1" si="4"/>
        <v>13</v>
      </c>
      <c r="G132" s="38" t="s">
        <v>75</v>
      </c>
      <c r="H132" s="38">
        <v>43714</v>
      </c>
      <c r="I132" s="40">
        <v>1</v>
      </c>
      <c r="J132" s="63">
        <f t="shared" si="5"/>
        <v>43720</v>
      </c>
    </row>
    <row r="133" spans="1:11" x14ac:dyDescent="0.3">
      <c r="A133" s="33" t="s">
        <v>214</v>
      </c>
      <c r="B133" s="35" t="s">
        <v>62</v>
      </c>
      <c r="C133" s="33" t="s">
        <v>215</v>
      </c>
      <c r="D133" s="33" t="s">
        <v>64</v>
      </c>
      <c r="E133" s="41">
        <v>36569</v>
      </c>
      <c r="F133" s="37">
        <f t="shared" ca="1" si="4"/>
        <v>16</v>
      </c>
      <c r="G133" s="38" t="s">
        <v>96</v>
      </c>
      <c r="H133" s="38">
        <v>82566</v>
      </c>
      <c r="I133" s="40">
        <v>5</v>
      </c>
      <c r="J133" s="63">
        <f t="shared" si="5"/>
        <v>82570</v>
      </c>
    </row>
    <row r="134" spans="1:11" x14ac:dyDescent="0.3">
      <c r="A134" s="33" t="s">
        <v>216</v>
      </c>
      <c r="B134" s="35" t="s">
        <v>77</v>
      </c>
      <c r="C134" s="33" t="s">
        <v>215</v>
      </c>
      <c r="D134" s="33" t="s">
        <v>79</v>
      </c>
      <c r="E134" s="41">
        <v>39623</v>
      </c>
      <c r="F134" s="37">
        <f t="shared" ca="1" si="4"/>
        <v>8</v>
      </c>
      <c r="G134" s="38"/>
      <c r="H134" s="38">
        <v>66066</v>
      </c>
      <c r="I134" s="40">
        <v>2</v>
      </c>
      <c r="J134" s="63">
        <f t="shared" si="5"/>
        <v>66070</v>
      </c>
    </row>
    <row r="135" spans="1:11" x14ac:dyDescent="0.3">
      <c r="A135" s="33" t="s">
        <v>217</v>
      </c>
      <c r="B135" s="35" t="s">
        <v>77</v>
      </c>
      <c r="C135" s="33" t="s">
        <v>215</v>
      </c>
      <c r="D135" s="33" t="s">
        <v>64</v>
      </c>
      <c r="E135" s="41">
        <v>39683</v>
      </c>
      <c r="F135" s="37">
        <f t="shared" ca="1" si="4"/>
        <v>8</v>
      </c>
      <c r="G135" s="38" t="s">
        <v>65</v>
      </c>
      <c r="H135" s="38">
        <v>52085</v>
      </c>
      <c r="I135" s="40">
        <v>5</v>
      </c>
      <c r="J135" s="63">
        <f t="shared" si="5"/>
        <v>52090</v>
      </c>
    </row>
    <row r="136" spans="1:11" x14ac:dyDescent="0.3">
      <c r="A136" s="33" t="s">
        <v>218</v>
      </c>
      <c r="B136" s="35" t="s">
        <v>62</v>
      </c>
      <c r="C136" s="33" t="s">
        <v>215</v>
      </c>
      <c r="D136" s="33" t="s">
        <v>64</v>
      </c>
      <c r="E136" s="42">
        <v>40400</v>
      </c>
      <c r="F136" s="37">
        <f t="shared" ca="1" si="4"/>
        <v>6</v>
      </c>
      <c r="G136" s="38" t="s">
        <v>96</v>
      </c>
      <c r="H136" s="38">
        <v>87065</v>
      </c>
      <c r="I136" s="40">
        <v>2</v>
      </c>
      <c r="J136" s="63">
        <f t="shared" si="5"/>
        <v>87070</v>
      </c>
    </row>
    <row r="137" spans="1:11" x14ac:dyDescent="0.3">
      <c r="A137" s="33" t="s">
        <v>219</v>
      </c>
      <c r="B137" s="35" t="s">
        <v>82</v>
      </c>
      <c r="C137" s="33" t="s">
        <v>215</v>
      </c>
      <c r="D137" s="33" t="s">
        <v>64</v>
      </c>
      <c r="E137" s="41">
        <v>40442</v>
      </c>
      <c r="F137" s="37">
        <f t="shared" ca="1" si="4"/>
        <v>6</v>
      </c>
      <c r="G137" s="38" t="s">
        <v>65</v>
      </c>
      <c r="H137" s="38">
        <v>73414</v>
      </c>
      <c r="I137" s="40">
        <v>2</v>
      </c>
      <c r="J137" s="63">
        <f t="shared" si="5"/>
        <v>73420</v>
      </c>
    </row>
    <row r="138" spans="1:11" x14ac:dyDescent="0.3">
      <c r="A138" s="33" t="s">
        <v>220</v>
      </c>
      <c r="B138" s="35" t="s">
        <v>77</v>
      </c>
      <c r="C138" s="33" t="s">
        <v>221</v>
      </c>
      <c r="D138" s="33" t="s">
        <v>67</v>
      </c>
      <c r="E138" s="41">
        <v>40184</v>
      </c>
      <c r="F138" s="37">
        <f t="shared" ca="1" si="4"/>
        <v>6</v>
      </c>
      <c r="G138" s="38" t="s">
        <v>86</v>
      </c>
      <c r="H138" s="38">
        <v>23342</v>
      </c>
      <c r="I138" s="40">
        <v>3</v>
      </c>
      <c r="J138" s="63">
        <f t="shared" si="5"/>
        <v>23350</v>
      </c>
    </row>
    <row r="139" spans="1:11" x14ac:dyDescent="0.3">
      <c r="A139" s="33" t="s">
        <v>222</v>
      </c>
      <c r="B139" s="35" t="s">
        <v>82</v>
      </c>
      <c r="C139" s="33" t="s">
        <v>221</v>
      </c>
      <c r="D139" s="33" t="s">
        <v>64</v>
      </c>
      <c r="E139" s="41">
        <v>40198</v>
      </c>
      <c r="F139" s="37">
        <f t="shared" ca="1" si="4"/>
        <v>6</v>
      </c>
      <c r="G139" s="38" t="s">
        <v>86</v>
      </c>
      <c r="H139" s="38">
        <v>54186</v>
      </c>
      <c r="I139" s="40">
        <v>3</v>
      </c>
      <c r="J139" s="63">
        <f t="shared" si="5"/>
        <v>54190</v>
      </c>
    </row>
    <row r="140" spans="1:11" x14ac:dyDescent="0.3">
      <c r="A140" s="33" t="s">
        <v>223</v>
      </c>
      <c r="B140" s="35" t="s">
        <v>77</v>
      </c>
      <c r="C140" s="33" t="s">
        <v>221</v>
      </c>
      <c r="D140" s="33" t="s">
        <v>79</v>
      </c>
      <c r="E140" s="41">
        <v>37641</v>
      </c>
      <c r="F140" s="37">
        <f t="shared" ca="1" si="4"/>
        <v>13</v>
      </c>
      <c r="G140" s="38"/>
      <c r="H140" s="38">
        <v>35167</v>
      </c>
      <c r="I140" s="40">
        <v>5</v>
      </c>
      <c r="J140" s="63">
        <f t="shared" si="5"/>
        <v>35170</v>
      </c>
    </row>
    <row r="141" spans="1:11" x14ac:dyDescent="0.3">
      <c r="A141" s="33" t="s">
        <v>224</v>
      </c>
      <c r="B141" s="35" t="s">
        <v>77</v>
      </c>
      <c r="C141" s="33" t="s">
        <v>221</v>
      </c>
      <c r="D141" s="33" t="s">
        <v>67</v>
      </c>
      <c r="E141" s="41">
        <v>39138</v>
      </c>
      <c r="F141" s="37">
        <f t="shared" ca="1" si="4"/>
        <v>9</v>
      </c>
      <c r="G141" s="38" t="s">
        <v>75</v>
      </c>
      <c r="H141" s="38">
        <v>16506</v>
      </c>
      <c r="I141" s="40">
        <v>4</v>
      </c>
      <c r="J141" s="63">
        <f t="shared" si="5"/>
        <v>16510</v>
      </c>
      <c r="K141" s="64"/>
    </row>
    <row r="142" spans="1:11" x14ac:dyDescent="0.3">
      <c r="A142" s="33" t="s">
        <v>225</v>
      </c>
      <c r="B142" s="35" t="s">
        <v>82</v>
      </c>
      <c r="C142" s="33" t="s">
        <v>221</v>
      </c>
      <c r="D142" s="33" t="s">
        <v>64</v>
      </c>
      <c r="E142" s="41">
        <v>37288</v>
      </c>
      <c r="F142" s="37">
        <f t="shared" ca="1" si="4"/>
        <v>14</v>
      </c>
      <c r="G142" s="38" t="s">
        <v>65</v>
      </c>
      <c r="H142" s="38">
        <v>46728</v>
      </c>
      <c r="I142" s="40">
        <v>3</v>
      </c>
      <c r="J142" s="63">
        <f t="shared" si="5"/>
        <v>46730</v>
      </c>
    </row>
    <row r="143" spans="1:11" x14ac:dyDescent="0.3">
      <c r="A143" s="33" t="s">
        <v>226</v>
      </c>
      <c r="B143" s="35" t="s">
        <v>77</v>
      </c>
      <c r="C143" s="33" t="s">
        <v>221</v>
      </c>
      <c r="D143" s="33" t="s">
        <v>64</v>
      </c>
      <c r="E143" s="41">
        <v>38753</v>
      </c>
      <c r="F143" s="37">
        <f t="shared" ca="1" si="4"/>
        <v>10</v>
      </c>
      <c r="G143" s="38" t="s">
        <v>65</v>
      </c>
      <c r="H143" s="38">
        <v>24651</v>
      </c>
      <c r="I143" s="40">
        <v>4</v>
      </c>
      <c r="J143" s="63">
        <f t="shared" si="5"/>
        <v>24660</v>
      </c>
    </row>
    <row r="144" spans="1:11" x14ac:dyDescent="0.3">
      <c r="A144" s="33" t="s">
        <v>227</v>
      </c>
      <c r="B144" s="35" t="s">
        <v>82</v>
      </c>
      <c r="C144" s="33" t="s">
        <v>221</v>
      </c>
      <c r="D144" s="33" t="s">
        <v>79</v>
      </c>
      <c r="E144" s="42">
        <v>40236</v>
      </c>
      <c r="F144" s="37">
        <f t="shared" ca="1" si="4"/>
        <v>6</v>
      </c>
      <c r="G144" s="38"/>
      <c r="H144" s="38">
        <v>50413</v>
      </c>
      <c r="I144" s="40">
        <v>4</v>
      </c>
      <c r="J144" s="63">
        <f t="shared" si="5"/>
        <v>50420</v>
      </c>
    </row>
    <row r="145" spans="1:11" x14ac:dyDescent="0.3">
      <c r="A145" s="33" t="s">
        <v>228</v>
      </c>
      <c r="B145" s="35" t="s">
        <v>62</v>
      </c>
      <c r="C145" s="33" t="s">
        <v>221</v>
      </c>
      <c r="D145" s="33" t="s">
        <v>79</v>
      </c>
      <c r="E145" s="41">
        <v>39144</v>
      </c>
      <c r="F145" s="37">
        <f t="shared" ca="1" si="4"/>
        <v>9</v>
      </c>
      <c r="G145" s="38"/>
      <c r="H145" s="38">
        <v>49544</v>
      </c>
      <c r="I145" s="40">
        <v>5</v>
      </c>
      <c r="J145" s="63">
        <f t="shared" si="5"/>
        <v>49550</v>
      </c>
    </row>
    <row r="146" spans="1:11" x14ac:dyDescent="0.3">
      <c r="A146" s="33" t="s">
        <v>229</v>
      </c>
      <c r="B146" s="35" t="s">
        <v>82</v>
      </c>
      <c r="C146" s="33" t="s">
        <v>221</v>
      </c>
      <c r="D146" s="33" t="s">
        <v>79</v>
      </c>
      <c r="E146" s="41">
        <v>39154</v>
      </c>
      <c r="F146" s="37">
        <f t="shared" ca="1" si="4"/>
        <v>9</v>
      </c>
      <c r="G146" s="38"/>
      <c r="H146" s="38">
        <v>28996</v>
      </c>
      <c r="I146" s="40">
        <v>4</v>
      </c>
      <c r="J146" s="63">
        <f t="shared" si="5"/>
        <v>29000</v>
      </c>
    </row>
    <row r="147" spans="1:11" x14ac:dyDescent="0.3">
      <c r="A147" s="33" t="s">
        <v>230</v>
      </c>
      <c r="B147" s="35" t="s">
        <v>77</v>
      </c>
      <c r="C147" s="33" t="s">
        <v>221</v>
      </c>
      <c r="D147" s="33" t="s">
        <v>64</v>
      </c>
      <c r="E147" s="41">
        <v>38788</v>
      </c>
      <c r="F147" s="37">
        <f t="shared" ca="1" si="4"/>
        <v>10</v>
      </c>
      <c r="G147" s="38" t="s">
        <v>96</v>
      </c>
      <c r="H147" s="38">
        <v>41525</v>
      </c>
      <c r="I147" s="40">
        <v>5</v>
      </c>
      <c r="J147" s="63">
        <f t="shared" si="5"/>
        <v>41530</v>
      </c>
    </row>
    <row r="148" spans="1:11" x14ac:dyDescent="0.3">
      <c r="A148" s="33" t="s">
        <v>231</v>
      </c>
      <c r="B148" s="35" t="s">
        <v>82</v>
      </c>
      <c r="C148" s="33" t="s">
        <v>221</v>
      </c>
      <c r="D148" s="33" t="s">
        <v>72</v>
      </c>
      <c r="E148" s="41">
        <v>39893</v>
      </c>
      <c r="F148" s="37">
        <f t="shared" ca="1" si="4"/>
        <v>7</v>
      </c>
      <c r="G148" s="38"/>
      <c r="H148" s="38">
        <v>17319</v>
      </c>
      <c r="I148" s="40">
        <v>3</v>
      </c>
      <c r="J148" s="63">
        <f t="shared" si="5"/>
        <v>17320</v>
      </c>
    </row>
    <row r="149" spans="1:11" x14ac:dyDescent="0.3">
      <c r="A149" s="33" t="s">
        <v>232</v>
      </c>
      <c r="B149" s="35" t="s">
        <v>74</v>
      </c>
      <c r="C149" s="33" t="s">
        <v>221</v>
      </c>
      <c r="D149" s="33" t="s">
        <v>79</v>
      </c>
      <c r="E149" s="41">
        <v>40259</v>
      </c>
      <c r="F149" s="37">
        <f t="shared" ca="1" si="4"/>
        <v>6</v>
      </c>
      <c r="G149" s="38"/>
      <c r="H149" s="38">
        <v>50281</v>
      </c>
      <c r="I149" s="40">
        <v>3</v>
      </c>
      <c r="J149" s="63">
        <f t="shared" si="5"/>
        <v>50290</v>
      </c>
    </row>
    <row r="150" spans="1:11" x14ac:dyDescent="0.3">
      <c r="A150" s="33" t="s">
        <v>233</v>
      </c>
      <c r="B150" s="35" t="s">
        <v>62</v>
      </c>
      <c r="C150" s="33" t="s">
        <v>221</v>
      </c>
      <c r="D150" s="33" t="s">
        <v>67</v>
      </c>
      <c r="E150" s="41">
        <v>41014</v>
      </c>
      <c r="F150" s="37">
        <f t="shared" ca="1" si="4"/>
        <v>4</v>
      </c>
      <c r="G150" s="38" t="s">
        <v>65</v>
      </c>
      <c r="H150" s="38">
        <v>37521</v>
      </c>
      <c r="I150" s="40">
        <v>4</v>
      </c>
      <c r="J150" s="63">
        <f t="shared" si="5"/>
        <v>37530</v>
      </c>
      <c r="K150" s="64"/>
    </row>
    <row r="151" spans="1:11" x14ac:dyDescent="0.3">
      <c r="A151" s="33" t="s">
        <v>234</v>
      </c>
      <c r="B151" s="35" t="s">
        <v>77</v>
      </c>
      <c r="C151" s="33" t="s">
        <v>221</v>
      </c>
      <c r="D151" s="33" t="s">
        <v>64</v>
      </c>
      <c r="E151" s="41">
        <v>39199</v>
      </c>
      <c r="F151" s="37">
        <f t="shared" ca="1" si="4"/>
        <v>9</v>
      </c>
      <c r="G151" s="38" t="s">
        <v>65</v>
      </c>
      <c r="H151" s="38">
        <v>35024</v>
      </c>
      <c r="I151" s="40">
        <v>1</v>
      </c>
      <c r="J151" s="63">
        <f t="shared" si="5"/>
        <v>35030</v>
      </c>
    </row>
    <row r="152" spans="1:11" x14ac:dyDescent="0.3">
      <c r="A152" s="33" t="s">
        <v>235</v>
      </c>
      <c r="B152" s="35" t="s">
        <v>92</v>
      </c>
      <c r="C152" s="33" t="s">
        <v>221</v>
      </c>
      <c r="D152" s="33" t="s">
        <v>72</v>
      </c>
      <c r="E152" s="41">
        <v>36263</v>
      </c>
      <c r="F152" s="37">
        <f t="shared" ca="1" si="4"/>
        <v>17</v>
      </c>
      <c r="G152" s="38"/>
      <c r="H152" s="38">
        <v>42645</v>
      </c>
      <c r="I152" s="40">
        <v>4</v>
      </c>
      <c r="J152" s="63">
        <f t="shared" si="5"/>
        <v>42650</v>
      </c>
    </row>
    <row r="153" spans="1:11" x14ac:dyDescent="0.3">
      <c r="A153" s="33" t="s">
        <v>236</v>
      </c>
      <c r="B153" s="35" t="s">
        <v>62</v>
      </c>
      <c r="C153" s="33" t="s">
        <v>221</v>
      </c>
      <c r="D153" s="33" t="s">
        <v>64</v>
      </c>
      <c r="E153" s="41">
        <v>36643</v>
      </c>
      <c r="F153" s="37">
        <f t="shared" ca="1" si="4"/>
        <v>16</v>
      </c>
      <c r="G153" s="38" t="s">
        <v>96</v>
      </c>
      <c r="H153" s="38">
        <v>78518</v>
      </c>
      <c r="I153" s="40">
        <v>2</v>
      </c>
      <c r="J153" s="63">
        <f t="shared" si="5"/>
        <v>78520</v>
      </c>
    </row>
    <row r="154" spans="1:11" x14ac:dyDescent="0.3">
      <c r="A154" s="33" t="s">
        <v>237</v>
      </c>
      <c r="B154" s="35" t="s">
        <v>77</v>
      </c>
      <c r="C154" s="33" t="s">
        <v>221</v>
      </c>
      <c r="D154" s="33" t="s">
        <v>67</v>
      </c>
      <c r="E154" s="41">
        <v>40299</v>
      </c>
      <c r="F154" s="37">
        <f t="shared" ca="1" si="4"/>
        <v>6</v>
      </c>
      <c r="G154" s="38" t="s">
        <v>86</v>
      </c>
      <c r="H154" s="38">
        <v>36119</v>
      </c>
      <c r="I154" s="40">
        <v>2</v>
      </c>
      <c r="J154" s="63">
        <f t="shared" si="5"/>
        <v>36120</v>
      </c>
    </row>
    <row r="155" spans="1:11" x14ac:dyDescent="0.3">
      <c r="A155" s="33" t="s">
        <v>238</v>
      </c>
      <c r="B155" s="35" t="s">
        <v>82</v>
      </c>
      <c r="C155" s="33" t="s">
        <v>221</v>
      </c>
      <c r="D155" s="33" t="s">
        <v>79</v>
      </c>
      <c r="E155" s="41">
        <v>35939</v>
      </c>
      <c r="F155" s="37">
        <f t="shared" ca="1" si="4"/>
        <v>18</v>
      </c>
      <c r="G155" s="38"/>
      <c r="H155" s="38">
        <v>27632</v>
      </c>
      <c r="I155" s="40">
        <v>5</v>
      </c>
      <c r="J155" s="63">
        <f t="shared" si="5"/>
        <v>27640</v>
      </c>
    </row>
    <row r="156" spans="1:11" x14ac:dyDescent="0.3">
      <c r="A156" s="33" t="s">
        <v>239</v>
      </c>
      <c r="B156" s="35" t="s">
        <v>77</v>
      </c>
      <c r="C156" s="33" t="s">
        <v>221</v>
      </c>
      <c r="D156" s="33" t="s">
        <v>64</v>
      </c>
      <c r="E156" s="41">
        <v>38135</v>
      </c>
      <c r="F156" s="37">
        <f t="shared" ca="1" si="4"/>
        <v>12</v>
      </c>
      <c r="G156" s="38" t="s">
        <v>75</v>
      </c>
      <c r="H156" s="38">
        <v>72116</v>
      </c>
      <c r="I156" s="40">
        <v>1</v>
      </c>
      <c r="J156" s="63">
        <f t="shared" si="5"/>
        <v>72120</v>
      </c>
    </row>
    <row r="157" spans="1:11" x14ac:dyDescent="0.3">
      <c r="A157" s="33" t="s">
        <v>240</v>
      </c>
      <c r="B157" s="35" t="s">
        <v>82</v>
      </c>
      <c r="C157" s="33" t="s">
        <v>221</v>
      </c>
      <c r="D157" s="33" t="s">
        <v>64</v>
      </c>
      <c r="E157" s="41">
        <v>40710</v>
      </c>
      <c r="F157" s="37">
        <f t="shared" ca="1" si="4"/>
        <v>5</v>
      </c>
      <c r="G157" s="38" t="s">
        <v>96</v>
      </c>
      <c r="H157" s="38">
        <v>35354</v>
      </c>
      <c r="I157" s="40">
        <v>2</v>
      </c>
      <c r="J157" s="63">
        <f t="shared" si="5"/>
        <v>35360</v>
      </c>
    </row>
    <row r="158" spans="1:11" x14ac:dyDescent="0.3">
      <c r="A158" s="33" t="s">
        <v>241</v>
      </c>
      <c r="B158" s="35" t="s">
        <v>82</v>
      </c>
      <c r="C158" s="33" t="s">
        <v>221</v>
      </c>
      <c r="D158" s="33" t="s">
        <v>64</v>
      </c>
      <c r="E158" s="41">
        <v>38892</v>
      </c>
      <c r="F158" s="37">
        <f t="shared" ca="1" si="4"/>
        <v>10</v>
      </c>
      <c r="G158" s="38" t="s">
        <v>96</v>
      </c>
      <c r="H158" s="38">
        <v>62557</v>
      </c>
      <c r="I158" s="40">
        <v>1</v>
      </c>
      <c r="J158" s="63">
        <f t="shared" si="5"/>
        <v>62560</v>
      </c>
    </row>
    <row r="159" spans="1:11" x14ac:dyDescent="0.3">
      <c r="A159" s="33" t="s">
        <v>242</v>
      </c>
      <c r="B159" s="35" t="s">
        <v>92</v>
      </c>
      <c r="C159" s="33" t="s">
        <v>221</v>
      </c>
      <c r="D159" s="33" t="s">
        <v>64</v>
      </c>
      <c r="E159" s="41">
        <v>39654</v>
      </c>
      <c r="F159" s="37">
        <f t="shared" ca="1" si="4"/>
        <v>8</v>
      </c>
      <c r="G159" s="38" t="s">
        <v>86</v>
      </c>
      <c r="H159" s="38">
        <v>35596</v>
      </c>
      <c r="I159" s="40">
        <v>4</v>
      </c>
      <c r="J159" s="63">
        <f t="shared" si="5"/>
        <v>35600</v>
      </c>
    </row>
    <row r="160" spans="1:11" x14ac:dyDescent="0.3">
      <c r="A160" s="33" t="s">
        <v>243</v>
      </c>
      <c r="B160" s="35" t="s">
        <v>77</v>
      </c>
      <c r="C160" s="33" t="s">
        <v>221</v>
      </c>
      <c r="D160" s="33" t="s">
        <v>79</v>
      </c>
      <c r="E160" s="41">
        <v>40729</v>
      </c>
      <c r="F160" s="37">
        <f t="shared" ca="1" si="4"/>
        <v>5</v>
      </c>
      <c r="G160" s="38"/>
      <c r="H160" s="38">
        <v>24552</v>
      </c>
      <c r="I160" s="40">
        <v>2</v>
      </c>
      <c r="J160" s="63">
        <f t="shared" si="5"/>
        <v>24560</v>
      </c>
    </row>
    <row r="161" spans="1:10" x14ac:dyDescent="0.3">
      <c r="A161" s="33" t="s">
        <v>244</v>
      </c>
      <c r="B161" s="35" t="s">
        <v>62</v>
      </c>
      <c r="C161" s="33" t="s">
        <v>221</v>
      </c>
      <c r="D161" s="33" t="s">
        <v>79</v>
      </c>
      <c r="E161" s="41">
        <v>39274</v>
      </c>
      <c r="F161" s="37">
        <f t="shared" ca="1" si="4"/>
        <v>9</v>
      </c>
      <c r="G161" s="38"/>
      <c r="H161" s="38">
        <v>70499</v>
      </c>
      <c r="I161" s="40">
        <v>2</v>
      </c>
      <c r="J161" s="63">
        <f t="shared" si="5"/>
        <v>70500</v>
      </c>
    </row>
    <row r="162" spans="1:10" x14ac:dyDescent="0.3">
      <c r="A162" s="33" t="s">
        <v>245</v>
      </c>
      <c r="B162" s="35" t="s">
        <v>77</v>
      </c>
      <c r="C162" s="33" t="s">
        <v>221</v>
      </c>
      <c r="D162" s="33" t="s">
        <v>64</v>
      </c>
      <c r="E162" s="41">
        <v>40366</v>
      </c>
      <c r="F162" s="37">
        <f t="shared" ca="1" si="4"/>
        <v>6</v>
      </c>
      <c r="G162" s="38" t="s">
        <v>65</v>
      </c>
      <c r="H162" s="38">
        <v>70158</v>
      </c>
      <c r="I162" s="40">
        <v>5</v>
      </c>
      <c r="J162" s="63">
        <f t="shared" si="5"/>
        <v>70160</v>
      </c>
    </row>
    <row r="163" spans="1:10" x14ac:dyDescent="0.3">
      <c r="A163" s="33" t="s">
        <v>246</v>
      </c>
      <c r="B163" s="35" t="s">
        <v>71</v>
      </c>
      <c r="C163" s="33" t="s">
        <v>221</v>
      </c>
      <c r="D163" s="33" t="s">
        <v>64</v>
      </c>
      <c r="E163" s="41">
        <v>35989</v>
      </c>
      <c r="F163" s="37">
        <f t="shared" ca="1" si="4"/>
        <v>18</v>
      </c>
      <c r="G163" s="38" t="s">
        <v>68</v>
      </c>
      <c r="H163" s="38">
        <v>78111</v>
      </c>
      <c r="I163" s="40">
        <v>5</v>
      </c>
      <c r="J163" s="63">
        <f t="shared" si="5"/>
        <v>78120</v>
      </c>
    </row>
    <row r="164" spans="1:10" x14ac:dyDescent="0.3">
      <c r="A164" s="33" t="s">
        <v>247</v>
      </c>
      <c r="B164" s="35" t="s">
        <v>77</v>
      </c>
      <c r="C164" s="33" t="s">
        <v>221</v>
      </c>
      <c r="D164" s="33" t="s">
        <v>79</v>
      </c>
      <c r="E164" s="41">
        <v>39295</v>
      </c>
      <c r="F164" s="37">
        <f t="shared" ca="1" si="4"/>
        <v>9</v>
      </c>
      <c r="G164" s="38"/>
      <c r="H164" s="38">
        <v>44616</v>
      </c>
      <c r="I164" s="40">
        <v>5</v>
      </c>
      <c r="J164" s="63">
        <f t="shared" si="5"/>
        <v>44620</v>
      </c>
    </row>
    <row r="165" spans="1:10" x14ac:dyDescent="0.3">
      <c r="A165" s="33" t="s">
        <v>248</v>
      </c>
      <c r="B165" s="35" t="s">
        <v>71</v>
      </c>
      <c r="C165" s="33" t="s">
        <v>221</v>
      </c>
      <c r="D165" s="33" t="s">
        <v>79</v>
      </c>
      <c r="E165" s="41">
        <v>40054</v>
      </c>
      <c r="F165" s="37">
        <f t="shared" ca="1" si="4"/>
        <v>7</v>
      </c>
      <c r="G165" s="38"/>
      <c r="H165" s="38">
        <v>62612</v>
      </c>
      <c r="I165" s="40">
        <v>4</v>
      </c>
      <c r="J165" s="63">
        <f t="shared" si="5"/>
        <v>62620</v>
      </c>
    </row>
    <row r="166" spans="1:10" x14ac:dyDescent="0.3">
      <c r="A166" s="33" t="s">
        <v>249</v>
      </c>
      <c r="B166" s="35" t="s">
        <v>82</v>
      </c>
      <c r="C166" s="33" t="s">
        <v>221</v>
      </c>
      <c r="D166" s="33" t="s">
        <v>64</v>
      </c>
      <c r="E166" s="41">
        <v>40399</v>
      </c>
      <c r="F166" s="37">
        <f t="shared" ca="1" si="4"/>
        <v>6</v>
      </c>
      <c r="G166" s="38" t="s">
        <v>75</v>
      </c>
      <c r="H166" s="38">
        <v>35904</v>
      </c>
      <c r="I166" s="40">
        <v>4</v>
      </c>
      <c r="J166" s="63">
        <f t="shared" si="5"/>
        <v>35910</v>
      </c>
    </row>
    <row r="167" spans="1:10" x14ac:dyDescent="0.3">
      <c r="A167" s="33" t="s">
        <v>250</v>
      </c>
      <c r="B167" s="35" t="s">
        <v>82</v>
      </c>
      <c r="C167" s="33" t="s">
        <v>221</v>
      </c>
      <c r="D167" s="33" t="s">
        <v>64</v>
      </c>
      <c r="E167" s="41">
        <v>39692</v>
      </c>
      <c r="F167" s="37">
        <f t="shared" ca="1" si="4"/>
        <v>8</v>
      </c>
      <c r="G167" s="38" t="s">
        <v>75</v>
      </c>
      <c r="H167" s="38">
        <v>38896</v>
      </c>
      <c r="I167" s="40">
        <v>5</v>
      </c>
      <c r="J167" s="63">
        <f t="shared" si="5"/>
        <v>38900</v>
      </c>
    </row>
    <row r="168" spans="1:10" x14ac:dyDescent="0.3">
      <c r="A168" s="33" t="s">
        <v>251</v>
      </c>
      <c r="B168" s="35" t="s">
        <v>92</v>
      </c>
      <c r="C168" s="33" t="s">
        <v>221</v>
      </c>
      <c r="D168" s="33" t="s">
        <v>64</v>
      </c>
      <c r="E168" s="41">
        <v>41177</v>
      </c>
      <c r="F168" s="37">
        <f t="shared" ca="1" si="4"/>
        <v>4</v>
      </c>
      <c r="G168" s="38" t="s">
        <v>65</v>
      </c>
      <c r="H168" s="38">
        <v>70961</v>
      </c>
      <c r="I168" s="40">
        <v>3</v>
      </c>
      <c r="J168" s="63">
        <f t="shared" si="5"/>
        <v>70970</v>
      </c>
    </row>
    <row r="169" spans="1:10" x14ac:dyDescent="0.3">
      <c r="A169" s="33" t="s">
        <v>252</v>
      </c>
      <c r="B169" s="35" t="s">
        <v>82</v>
      </c>
      <c r="C169" s="33" t="s">
        <v>221</v>
      </c>
      <c r="D169" s="33" t="s">
        <v>64</v>
      </c>
      <c r="E169" s="41">
        <v>39326</v>
      </c>
      <c r="F169" s="37">
        <f t="shared" ca="1" si="4"/>
        <v>9</v>
      </c>
      <c r="G169" s="38" t="s">
        <v>65</v>
      </c>
      <c r="H169" s="38">
        <v>80190</v>
      </c>
      <c r="I169" s="40">
        <v>3</v>
      </c>
      <c r="J169" s="63">
        <f t="shared" si="5"/>
        <v>80190</v>
      </c>
    </row>
    <row r="170" spans="1:10" x14ac:dyDescent="0.3">
      <c r="A170" s="33" t="s">
        <v>253</v>
      </c>
      <c r="B170" s="35" t="s">
        <v>92</v>
      </c>
      <c r="C170" s="33" t="s">
        <v>221</v>
      </c>
      <c r="D170" s="33" t="s">
        <v>64</v>
      </c>
      <c r="E170" s="41">
        <v>36414</v>
      </c>
      <c r="F170" s="37">
        <f t="shared" ca="1" si="4"/>
        <v>17</v>
      </c>
      <c r="G170" s="38" t="s">
        <v>86</v>
      </c>
      <c r="H170" s="38">
        <v>43648</v>
      </c>
      <c r="I170" s="40">
        <v>5</v>
      </c>
      <c r="J170" s="63">
        <f t="shared" si="5"/>
        <v>43650</v>
      </c>
    </row>
    <row r="171" spans="1:10" x14ac:dyDescent="0.3">
      <c r="A171" s="33" t="s">
        <v>254</v>
      </c>
      <c r="B171" s="35" t="s">
        <v>71</v>
      </c>
      <c r="C171" s="33" t="s">
        <v>221</v>
      </c>
      <c r="D171" s="33" t="s">
        <v>64</v>
      </c>
      <c r="E171" s="41">
        <v>36082</v>
      </c>
      <c r="F171" s="37">
        <f t="shared" ca="1" si="4"/>
        <v>18</v>
      </c>
      <c r="G171" s="38" t="s">
        <v>96</v>
      </c>
      <c r="H171" s="38">
        <v>90640</v>
      </c>
      <c r="I171" s="40">
        <v>2</v>
      </c>
      <c r="J171" s="63">
        <f t="shared" si="5"/>
        <v>90640</v>
      </c>
    </row>
    <row r="172" spans="1:10" x14ac:dyDescent="0.3">
      <c r="A172" s="33" t="s">
        <v>255</v>
      </c>
      <c r="B172" s="35" t="s">
        <v>77</v>
      </c>
      <c r="C172" s="33" t="s">
        <v>221</v>
      </c>
      <c r="D172" s="33" t="s">
        <v>64</v>
      </c>
      <c r="E172" s="41">
        <v>40470</v>
      </c>
      <c r="F172" s="37">
        <f t="shared" ca="1" si="4"/>
        <v>6</v>
      </c>
      <c r="G172" s="38" t="s">
        <v>96</v>
      </c>
      <c r="H172" s="38">
        <v>46882</v>
      </c>
      <c r="I172" s="40">
        <v>3</v>
      </c>
      <c r="J172" s="63">
        <f t="shared" si="5"/>
        <v>46890</v>
      </c>
    </row>
    <row r="173" spans="1:10" x14ac:dyDescent="0.3">
      <c r="A173" s="33" t="s">
        <v>256</v>
      </c>
      <c r="B173" s="35" t="s">
        <v>71</v>
      </c>
      <c r="C173" s="33" t="s">
        <v>221</v>
      </c>
      <c r="D173" s="33" t="s">
        <v>64</v>
      </c>
      <c r="E173" s="41">
        <v>41228</v>
      </c>
      <c r="F173" s="37">
        <f t="shared" ca="1" si="4"/>
        <v>3</v>
      </c>
      <c r="G173" s="38" t="s">
        <v>96</v>
      </c>
      <c r="H173" s="38">
        <v>50974</v>
      </c>
      <c r="I173" s="40">
        <v>5</v>
      </c>
      <c r="J173" s="63">
        <f t="shared" si="5"/>
        <v>50980</v>
      </c>
    </row>
    <row r="174" spans="1:10" x14ac:dyDescent="0.3">
      <c r="A174" s="33" t="s">
        <v>257</v>
      </c>
      <c r="B174" s="35" t="s">
        <v>82</v>
      </c>
      <c r="C174" s="33" t="s">
        <v>221</v>
      </c>
      <c r="D174" s="33" t="s">
        <v>67</v>
      </c>
      <c r="E174" s="41">
        <v>39768</v>
      </c>
      <c r="F174" s="37">
        <f t="shared" ca="1" si="4"/>
        <v>7</v>
      </c>
      <c r="G174" s="38" t="s">
        <v>65</v>
      </c>
      <c r="H174" s="38">
        <v>43467</v>
      </c>
      <c r="I174" s="40">
        <v>5</v>
      </c>
      <c r="J174" s="63">
        <f t="shared" si="5"/>
        <v>43470</v>
      </c>
    </row>
    <row r="175" spans="1:10" x14ac:dyDescent="0.3">
      <c r="A175" s="33" t="s">
        <v>258</v>
      </c>
      <c r="B175" s="35" t="s">
        <v>82</v>
      </c>
      <c r="C175" s="33" t="s">
        <v>221</v>
      </c>
      <c r="D175" s="33" t="s">
        <v>79</v>
      </c>
      <c r="E175" s="41">
        <v>41254</v>
      </c>
      <c r="F175" s="37">
        <f t="shared" ca="1" si="4"/>
        <v>3</v>
      </c>
      <c r="G175" s="38"/>
      <c r="H175" s="38">
        <v>89177</v>
      </c>
      <c r="I175" s="40">
        <v>5</v>
      </c>
      <c r="J175" s="63">
        <f t="shared" si="5"/>
        <v>89180</v>
      </c>
    </row>
    <row r="176" spans="1:10" x14ac:dyDescent="0.3">
      <c r="A176" s="33" t="s">
        <v>259</v>
      </c>
      <c r="B176" s="35" t="s">
        <v>82</v>
      </c>
      <c r="C176" s="33" t="s">
        <v>260</v>
      </c>
      <c r="D176" s="33" t="s">
        <v>67</v>
      </c>
      <c r="E176" s="41">
        <v>39515</v>
      </c>
      <c r="F176" s="37">
        <f t="shared" ca="1" si="4"/>
        <v>8</v>
      </c>
      <c r="G176" s="38" t="s">
        <v>75</v>
      </c>
      <c r="H176" s="38">
        <v>98758</v>
      </c>
      <c r="I176" s="40">
        <v>4</v>
      </c>
      <c r="J176" s="63">
        <f t="shared" si="5"/>
        <v>98760</v>
      </c>
    </row>
    <row r="177" spans="1:10" x14ac:dyDescent="0.3">
      <c r="A177" s="33" t="s">
        <v>261</v>
      </c>
      <c r="B177" s="35" t="s">
        <v>71</v>
      </c>
      <c r="C177" s="33" t="s">
        <v>260</v>
      </c>
      <c r="D177" s="33" t="s">
        <v>79</v>
      </c>
      <c r="E177" s="41">
        <v>40263</v>
      </c>
      <c r="F177" s="37">
        <f t="shared" ca="1" si="4"/>
        <v>6</v>
      </c>
      <c r="G177" s="38" t="s">
        <v>75</v>
      </c>
      <c r="H177" s="38">
        <v>78309</v>
      </c>
      <c r="I177" s="40">
        <v>4</v>
      </c>
      <c r="J177" s="63">
        <f t="shared" si="5"/>
        <v>78310</v>
      </c>
    </row>
    <row r="178" spans="1:10" x14ac:dyDescent="0.3">
      <c r="A178" s="33" t="s">
        <v>262</v>
      </c>
      <c r="B178" s="35" t="s">
        <v>82</v>
      </c>
      <c r="C178" s="33" t="s">
        <v>260</v>
      </c>
      <c r="D178" s="33" t="s">
        <v>64</v>
      </c>
      <c r="E178" s="41">
        <v>40690</v>
      </c>
      <c r="F178" s="37">
        <f t="shared" ca="1" si="4"/>
        <v>5</v>
      </c>
      <c r="G178" s="38" t="s">
        <v>65</v>
      </c>
      <c r="H178" s="38">
        <v>98054</v>
      </c>
      <c r="I178" s="40">
        <v>1</v>
      </c>
      <c r="J178" s="63">
        <f t="shared" si="5"/>
        <v>98060</v>
      </c>
    </row>
    <row r="179" spans="1:10" x14ac:dyDescent="0.3">
      <c r="A179" s="33" t="s">
        <v>263</v>
      </c>
      <c r="B179" s="35" t="s">
        <v>92</v>
      </c>
      <c r="C179" s="33" t="s">
        <v>260</v>
      </c>
      <c r="D179" s="33" t="s">
        <v>79</v>
      </c>
      <c r="E179" s="41">
        <v>36673</v>
      </c>
      <c r="F179" s="37">
        <f t="shared" ca="1" si="4"/>
        <v>16</v>
      </c>
      <c r="G179" s="38" t="s">
        <v>96</v>
      </c>
      <c r="H179" s="38">
        <v>76351</v>
      </c>
      <c r="I179" s="40">
        <v>4</v>
      </c>
      <c r="J179" s="63">
        <f t="shared" si="5"/>
        <v>76360</v>
      </c>
    </row>
    <row r="180" spans="1:10" x14ac:dyDescent="0.3">
      <c r="A180" s="33" t="s">
        <v>264</v>
      </c>
      <c r="B180" s="35" t="s">
        <v>92</v>
      </c>
      <c r="C180" s="33" t="s">
        <v>260</v>
      </c>
      <c r="D180" s="33" t="s">
        <v>64</v>
      </c>
      <c r="E180" s="41">
        <v>37043</v>
      </c>
      <c r="F180" s="37">
        <f t="shared" ca="1" si="4"/>
        <v>15</v>
      </c>
      <c r="G180" s="38" t="s">
        <v>68</v>
      </c>
      <c r="H180" s="38">
        <v>49665</v>
      </c>
      <c r="I180" s="40">
        <v>1</v>
      </c>
      <c r="J180" s="63">
        <f t="shared" si="5"/>
        <v>49670</v>
      </c>
    </row>
    <row r="181" spans="1:10" x14ac:dyDescent="0.3">
      <c r="A181" s="33" t="s">
        <v>265</v>
      </c>
      <c r="B181" s="35" t="s">
        <v>77</v>
      </c>
      <c r="C181" s="33" t="s">
        <v>260</v>
      </c>
      <c r="D181" s="33" t="s">
        <v>67</v>
      </c>
      <c r="E181" s="41">
        <v>37505</v>
      </c>
      <c r="F181" s="37">
        <f t="shared" ca="1" si="4"/>
        <v>14</v>
      </c>
      <c r="G181" s="38" t="s">
        <v>86</v>
      </c>
      <c r="H181" s="38">
        <v>56980</v>
      </c>
      <c r="I181" s="40">
        <v>1</v>
      </c>
      <c r="J181" s="63">
        <f t="shared" si="5"/>
        <v>56980</v>
      </c>
    </row>
    <row r="182" spans="1:10" x14ac:dyDescent="0.3">
      <c r="A182" s="33" t="s">
        <v>266</v>
      </c>
      <c r="B182" s="35" t="s">
        <v>77</v>
      </c>
      <c r="C182" s="33" t="s">
        <v>260</v>
      </c>
      <c r="D182" s="33" t="s">
        <v>72</v>
      </c>
      <c r="E182" s="41">
        <v>37946</v>
      </c>
      <c r="F182" s="37">
        <f t="shared" ca="1" si="4"/>
        <v>12</v>
      </c>
      <c r="G182" s="38" t="s">
        <v>65</v>
      </c>
      <c r="H182" s="38">
        <v>93643</v>
      </c>
      <c r="I182" s="40">
        <v>5</v>
      </c>
      <c r="J182" s="63">
        <f t="shared" si="5"/>
        <v>93650</v>
      </c>
    </row>
    <row r="183" spans="1:10" x14ac:dyDescent="0.3">
      <c r="A183" s="33" t="s">
        <v>267</v>
      </c>
      <c r="B183" s="35" t="s">
        <v>82</v>
      </c>
      <c r="C183" s="33" t="s">
        <v>260</v>
      </c>
      <c r="D183" s="33" t="s">
        <v>72</v>
      </c>
      <c r="E183" s="41">
        <v>36519</v>
      </c>
      <c r="F183" s="37">
        <f t="shared" ca="1" si="4"/>
        <v>16</v>
      </c>
      <c r="G183" s="38" t="s">
        <v>96</v>
      </c>
      <c r="H183" s="38">
        <v>68046</v>
      </c>
      <c r="I183" s="40">
        <v>5</v>
      </c>
      <c r="J183" s="63">
        <f t="shared" si="5"/>
        <v>68050</v>
      </c>
    </row>
    <row r="184" spans="1:10" x14ac:dyDescent="0.3">
      <c r="A184" s="33" t="s">
        <v>268</v>
      </c>
      <c r="B184" s="35" t="s">
        <v>77</v>
      </c>
      <c r="C184" s="33" t="s">
        <v>269</v>
      </c>
      <c r="D184" s="33" t="s">
        <v>64</v>
      </c>
      <c r="E184" s="41">
        <v>40918</v>
      </c>
      <c r="F184" s="37">
        <f t="shared" ca="1" si="4"/>
        <v>4</v>
      </c>
      <c r="G184" s="38" t="s">
        <v>270</v>
      </c>
      <c r="H184" s="38">
        <v>62590</v>
      </c>
      <c r="I184" s="40">
        <v>5</v>
      </c>
      <c r="J184" s="63">
        <f t="shared" si="5"/>
        <v>62590</v>
      </c>
    </row>
    <row r="185" spans="1:10" x14ac:dyDescent="0.3">
      <c r="A185" s="33" t="s">
        <v>271</v>
      </c>
      <c r="B185" s="35" t="s">
        <v>82</v>
      </c>
      <c r="C185" s="33" t="s">
        <v>269</v>
      </c>
      <c r="D185" s="33" t="s">
        <v>64</v>
      </c>
      <c r="E185" s="41">
        <v>40936</v>
      </c>
      <c r="F185" s="37">
        <f t="shared" ca="1" si="4"/>
        <v>4</v>
      </c>
      <c r="G185" s="38" t="s">
        <v>65</v>
      </c>
      <c r="H185" s="38">
        <v>58234</v>
      </c>
      <c r="I185" s="40">
        <v>4</v>
      </c>
      <c r="J185" s="63">
        <f t="shared" si="5"/>
        <v>58240</v>
      </c>
    </row>
    <row r="186" spans="1:10" x14ac:dyDescent="0.3">
      <c r="A186" s="33" t="s">
        <v>272</v>
      </c>
      <c r="B186" s="35" t="s">
        <v>82</v>
      </c>
      <c r="C186" s="33" t="s">
        <v>269</v>
      </c>
      <c r="D186" s="33" t="s">
        <v>79</v>
      </c>
      <c r="E186" s="41">
        <v>39092</v>
      </c>
      <c r="F186" s="37">
        <f t="shared" ca="1" si="4"/>
        <v>9</v>
      </c>
      <c r="G186" s="38"/>
      <c r="H186" s="38">
        <v>81389</v>
      </c>
      <c r="I186" s="40">
        <v>3</v>
      </c>
      <c r="J186" s="63">
        <f t="shared" si="5"/>
        <v>81390</v>
      </c>
    </row>
    <row r="187" spans="1:10" x14ac:dyDescent="0.3">
      <c r="A187" s="33" t="s">
        <v>273</v>
      </c>
      <c r="B187" s="35" t="s">
        <v>82</v>
      </c>
      <c r="C187" s="33" t="s">
        <v>269</v>
      </c>
      <c r="D187" s="33" t="s">
        <v>64</v>
      </c>
      <c r="E187" s="41">
        <v>39106</v>
      </c>
      <c r="F187" s="37">
        <f t="shared" ca="1" si="4"/>
        <v>9</v>
      </c>
      <c r="G187" s="38" t="s">
        <v>96</v>
      </c>
      <c r="H187" s="38">
        <v>50050</v>
      </c>
      <c r="I187" s="40">
        <v>3</v>
      </c>
      <c r="J187" s="63">
        <f t="shared" si="5"/>
        <v>50050</v>
      </c>
    </row>
    <row r="188" spans="1:10" x14ac:dyDescent="0.3">
      <c r="A188" s="33" t="s">
        <v>274</v>
      </c>
      <c r="B188" s="35" t="s">
        <v>82</v>
      </c>
      <c r="C188" s="33" t="s">
        <v>269</v>
      </c>
      <c r="D188" s="33" t="s">
        <v>79</v>
      </c>
      <c r="E188" s="41">
        <v>38738</v>
      </c>
      <c r="F188" s="37">
        <f t="shared" ca="1" si="4"/>
        <v>10</v>
      </c>
      <c r="G188" s="38"/>
      <c r="H188" s="38">
        <v>46365</v>
      </c>
      <c r="I188" s="40">
        <v>5</v>
      </c>
      <c r="J188" s="63">
        <f t="shared" si="5"/>
        <v>46370</v>
      </c>
    </row>
    <row r="189" spans="1:10" x14ac:dyDescent="0.3">
      <c r="A189" s="33" t="s">
        <v>275</v>
      </c>
      <c r="B189" s="35" t="s">
        <v>71</v>
      </c>
      <c r="C189" s="33" t="s">
        <v>269</v>
      </c>
      <c r="D189" s="33" t="s">
        <v>64</v>
      </c>
      <c r="E189" s="41">
        <v>35801</v>
      </c>
      <c r="F189" s="37">
        <f t="shared" ca="1" si="4"/>
        <v>18</v>
      </c>
      <c r="G189" s="38" t="s">
        <v>65</v>
      </c>
      <c r="H189" s="38">
        <v>86427</v>
      </c>
      <c r="I189" s="40">
        <v>1</v>
      </c>
      <c r="J189" s="63">
        <f t="shared" si="5"/>
        <v>86430</v>
      </c>
    </row>
    <row r="190" spans="1:10" x14ac:dyDescent="0.3">
      <c r="A190" s="33" t="s">
        <v>276</v>
      </c>
      <c r="B190" s="35" t="s">
        <v>71</v>
      </c>
      <c r="C190" s="33" t="s">
        <v>269</v>
      </c>
      <c r="D190" s="33" t="s">
        <v>67</v>
      </c>
      <c r="E190" s="41">
        <v>35807</v>
      </c>
      <c r="F190" s="37">
        <f t="shared" ca="1" si="4"/>
        <v>18</v>
      </c>
      <c r="G190" s="38" t="s">
        <v>65</v>
      </c>
      <c r="H190" s="38">
        <v>53719</v>
      </c>
      <c r="I190" s="40">
        <v>5</v>
      </c>
      <c r="J190" s="63">
        <f t="shared" si="5"/>
        <v>53720</v>
      </c>
    </row>
    <row r="191" spans="1:10" x14ac:dyDescent="0.3">
      <c r="A191" s="33" t="s">
        <v>277</v>
      </c>
      <c r="B191" s="35" t="s">
        <v>82</v>
      </c>
      <c r="C191" s="33" t="s">
        <v>269</v>
      </c>
      <c r="D191" s="33" t="s">
        <v>67</v>
      </c>
      <c r="E191" s="41">
        <v>36177</v>
      </c>
      <c r="F191" s="37">
        <f t="shared" ca="1" si="4"/>
        <v>17</v>
      </c>
      <c r="G191" s="38" t="s">
        <v>75</v>
      </c>
      <c r="H191" s="38">
        <v>23837</v>
      </c>
      <c r="I191" s="40">
        <v>2</v>
      </c>
      <c r="J191" s="63">
        <f t="shared" si="5"/>
        <v>23840</v>
      </c>
    </row>
    <row r="192" spans="1:10" x14ac:dyDescent="0.3">
      <c r="A192" s="33" t="s">
        <v>278</v>
      </c>
      <c r="B192" s="35" t="s">
        <v>82</v>
      </c>
      <c r="C192" s="33" t="s">
        <v>269</v>
      </c>
      <c r="D192" s="33" t="s">
        <v>64</v>
      </c>
      <c r="E192" s="41">
        <v>36535</v>
      </c>
      <c r="F192" s="37">
        <f t="shared" ca="1" si="4"/>
        <v>16</v>
      </c>
      <c r="G192" s="38" t="s">
        <v>65</v>
      </c>
      <c r="H192" s="38">
        <v>83812</v>
      </c>
      <c r="I192" s="40">
        <v>4</v>
      </c>
      <c r="J192" s="63">
        <f t="shared" si="5"/>
        <v>83820</v>
      </c>
    </row>
    <row r="193" spans="1:10" x14ac:dyDescent="0.3">
      <c r="A193" s="33" t="s">
        <v>279</v>
      </c>
      <c r="B193" s="35" t="s">
        <v>77</v>
      </c>
      <c r="C193" s="33" t="s">
        <v>269</v>
      </c>
      <c r="D193" s="33" t="s">
        <v>79</v>
      </c>
      <c r="E193" s="41">
        <v>37634</v>
      </c>
      <c r="F193" s="37">
        <f t="shared" ca="1" si="4"/>
        <v>13</v>
      </c>
      <c r="G193" s="38"/>
      <c r="H193" s="38">
        <v>67507</v>
      </c>
      <c r="I193" s="40">
        <v>3</v>
      </c>
      <c r="J193" s="63">
        <f t="shared" si="5"/>
        <v>67510</v>
      </c>
    </row>
    <row r="194" spans="1:10" x14ac:dyDescent="0.3">
      <c r="A194" s="33" t="s">
        <v>280</v>
      </c>
      <c r="B194" s="35" t="s">
        <v>92</v>
      </c>
      <c r="C194" s="33" t="s">
        <v>269</v>
      </c>
      <c r="D194" s="33" t="s">
        <v>64</v>
      </c>
      <c r="E194" s="41">
        <v>39472</v>
      </c>
      <c r="F194" s="37">
        <f t="shared" ref="F194:F257" ca="1" si="6">DATEDIF(E194,TODAY(),"Y")</f>
        <v>8</v>
      </c>
      <c r="G194" s="38" t="s">
        <v>65</v>
      </c>
      <c r="H194" s="38">
        <v>45166</v>
      </c>
      <c r="I194" s="40">
        <v>3</v>
      </c>
      <c r="J194" s="63">
        <f t="shared" ref="J194:J257" si="7">ROUNDUP(H194*M193+H194,-1)</f>
        <v>45170</v>
      </c>
    </row>
    <row r="195" spans="1:10" x14ac:dyDescent="0.3">
      <c r="A195" s="33" t="s">
        <v>281</v>
      </c>
      <c r="B195" s="35" t="s">
        <v>77</v>
      </c>
      <c r="C195" s="33" t="s">
        <v>269</v>
      </c>
      <c r="D195" s="33" t="s">
        <v>64</v>
      </c>
      <c r="E195" s="41">
        <v>39472</v>
      </c>
      <c r="F195" s="37">
        <f t="shared" ca="1" si="6"/>
        <v>8</v>
      </c>
      <c r="G195" s="38" t="s">
        <v>65</v>
      </c>
      <c r="H195" s="38">
        <v>96536</v>
      </c>
      <c r="I195" s="40">
        <v>1</v>
      </c>
      <c r="J195" s="63">
        <f t="shared" si="7"/>
        <v>96540</v>
      </c>
    </row>
    <row r="196" spans="1:10" x14ac:dyDescent="0.3">
      <c r="A196" s="33" t="s">
        <v>282</v>
      </c>
      <c r="B196" s="35" t="s">
        <v>62</v>
      </c>
      <c r="C196" s="33" t="s">
        <v>269</v>
      </c>
      <c r="D196" s="33" t="s">
        <v>64</v>
      </c>
      <c r="E196" s="41">
        <v>38733</v>
      </c>
      <c r="F196" s="37">
        <f t="shared" ca="1" si="6"/>
        <v>10</v>
      </c>
      <c r="G196" s="38" t="s">
        <v>86</v>
      </c>
      <c r="H196" s="38">
        <v>75581</v>
      </c>
      <c r="I196" s="40">
        <v>4</v>
      </c>
      <c r="J196" s="63">
        <f t="shared" si="7"/>
        <v>75590</v>
      </c>
    </row>
    <row r="197" spans="1:10" x14ac:dyDescent="0.3">
      <c r="A197" s="33" t="s">
        <v>283</v>
      </c>
      <c r="B197" s="35" t="s">
        <v>62</v>
      </c>
      <c r="C197" s="33" t="s">
        <v>269</v>
      </c>
      <c r="D197" s="33" t="s">
        <v>72</v>
      </c>
      <c r="E197" s="41">
        <v>39087</v>
      </c>
      <c r="F197" s="37">
        <f t="shared" ca="1" si="6"/>
        <v>9</v>
      </c>
      <c r="G197" s="38"/>
      <c r="H197" s="38">
        <v>15858</v>
      </c>
      <c r="I197" s="40">
        <v>4</v>
      </c>
      <c r="J197" s="63">
        <f t="shared" si="7"/>
        <v>15860</v>
      </c>
    </row>
    <row r="198" spans="1:10" x14ac:dyDescent="0.3">
      <c r="A198" s="33" t="s">
        <v>284</v>
      </c>
      <c r="B198" s="35" t="s">
        <v>74</v>
      </c>
      <c r="C198" s="33" t="s">
        <v>269</v>
      </c>
      <c r="D198" s="33" t="s">
        <v>64</v>
      </c>
      <c r="E198" s="41">
        <v>39455</v>
      </c>
      <c r="F198" s="37">
        <f t="shared" ca="1" si="6"/>
        <v>8</v>
      </c>
      <c r="G198" s="38" t="s">
        <v>96</v>
      </c>
      <c r="H198" s="38">
        <v>65362</v>
      </c>
      <c r="I198" s="40">
        <v>4</v>
      </c>
      <c r="J198" s="63">
        <f t="shared" si="7"/>
        <v>65370</v>
      </c>
    </row>
    <row r="199" spans="1:10" x14ac:dyDescent="0.3">
      <c r="A199" s="33" t="s">
        <v>285</v>
      </c>
      <c r="B199" s="35" t="s">
        <v>62</v>
      </c>
      <c r="C199" s="33" t="s">
        <v>269</v>
      </c>
      <c r="D199" s="33" t="s">
        <v>79</v>
      </c>
      <c r="E199" s="41">
        <v>39822</v>
      </c>
      <c r="F199" s="37">
        <f t="shared" ca="1" si="6"/>
        <v>7</v>
      </c>
      <c r="G199" s="38"/>
      <c r="H199" s="38">
        <v>66044</v>
      </c>
      <c r="I199" s="40">
        <v>5</v>
      </c>
      <c r="J199" s="63">
        <f t="shared" si="7"/>
        <v>66050</v>
      </c>
    </row>
    <row r="200" spans="1:10" x14ac:dyDescent="0.3">
      <c r="A200" s="33" t="s">
        <v>286</v>
      </c>
      <c r="B200" s="35" t="s">
        <v>62</v>
      </c>
      <c r="C200" s="33" t="s">
        <v>269</v>
      </c>
      <c r="D200" s="33" t="s">
        <v>79</v>
      </c>
      <c r="E200" s="41">
        <v>39830</v>
      </c>
      <c r="F200" s="37">
        <f t="shared" ca="1" si="6"/>
        <v>7</v>
      </c>
      <c r="G200" s="38"/>
      <c r="H200" s="38">
        <v>86372</v>
      </c>
      <c r="I200" s="40">
        <v>4</v>
      </c>
      <c r="J200" s="63">
        <f t="shared" si="7"/>
        <v>86380</v>
      </c>
    </row>
    <row r="201" spans="1:10" x14ac:dyDescent="0.3">
      <c r="A201" s="33" t="s">
        <v>287</v>
      </c>
      <c r="B201" s="35" t="s">
        <v>77</v>
      </c>
      <c r="C201" s="33" t="s">
        <v>269</v>
      </c>
      <c r="D201" s="33" t="s">
        <v>64</v>
      </c>
      <c r="E201" s="41">
        <v>40203</v>
      </c>
      <c r="F201" s="37">
        <f t="shared" ca="1" si="6"/>
        <v>6</v>
      </c>
      <c r="G201" s="38" t="s">
        <v>65</v>
      </c>
      <c r="H201" s="38">
        <v>39160</v>
      </c>
      <c r="I201" s="40">
        <v>5</v>
      </c>
      <c r="J201" s="63">
        <f t="shared" si="7"/>
        <v>39160</v>
      </c>
    </row>
    <row r="202" spans="1:10" x14ac:dyDescent="0.3">
      <c r="A202" s="33" t="s">
        <v>288</v>
      </c>
      <c r="B202" s="35" t="s">
        <v>82</v>
      </c>
      <c r="C202" s="33" t="s">
        <v>269</v>
      </c>
      <c r="D202" s="33" t="s">
        <v>72</v>
      </c>
      <c r="E202" s="41">
        <v>40574</v>
      </c>
      <c r="F202" s="37">
        <f t="shared" ca="1" si="6"/>
        <v>5</v>
      </c>
      <c r="G202" s="38"/>
      <c r="H202" s="38">
        <v>31267</v>
      </c>
      <c r="I202" s="40">
        <v>4</v>
      </c>
      <c r="J202" s="63">
        <f t="shared" si="7"/>
        <v>31270</v>
      </c>
    </row>
    <row r="203" spans="1:10" x14ac:dyDescent="0.3">
      <c r="A203" s="33" t="s">
        <v>289</v>
      </c>
      <c r="B203" s="35" t="s">
        <v>82</v>
      </c>
      <c r="C203" s="33" t="s">
        <v>269</v>
      </c>
      <c r="D203" s="33" t="s">
        <v>64</v>
      </c>
      <c r="E203" s="41">
        <v>40953</v>
      </c>
      <c r="F203" s="37">
        <f t="shared" ca="1" si="6"/>
        <v>4</v>
      </c>
      <c r="G203" s="38" t="s">
        <v>86</v>
      </c>
      <c r="H203" s="38">
        <v>66418</v>
      </c>
      <c r="I203" s="40">
        <v>4</v>
      </c>
      <c r="J203" s="63">
        <f t="shared" si="7"/>
        <v>66420</v>
      </c>
    </row>
    <row r="204" spans="1:10" x14ac:dyDescent="0.3">
      <c r="A204" s="33" t="s">
        <v>290</v>
      </c>
      <c r="B204" s="35" t="s">
        <v>62</v>
      </c>
      <c r="C204" s="33" t="s">
        <v>269</v>
      </c>
      <c r="D204" s="33" t="s">
        <v>72</v>
      </c>
      <c r="E204" s="41">
        <v>35829</v>
      </c>
      <c r="F204" s="37">
        <f t="shared" ca="1" si="6"/>
        <v>18</v>
      </c>
      <c r="G204" s="38"/>
      <c r="H204" s="38">
        <v>32094</v>
      </c>
      <c r="I204" s="40">
        <v>3</v>
      </c>
      <c r="J204" s="63">
        <f t="shared" si="7"/>
        <v>32100</v>
      </c>
    </row>
    <row r="205" spans="1:10" x14ac:dyDescent="0.3">
      <c r="A205" s="33" t="s">
        <v>291</v>
      </c>
      <c r="B205" s="35" t="s">
        <v>74</v>
      </c>
      <c r="C205" s="33" t="s">
        <v>269</v>
      </c>
      <c r="D205" s="33" t="s">
        <v>64</v>
      </c>
      <c r="E205" s="41">
        <v>35830</v>
      </c>
      <c r="F205" s="37">
        <f t="shared" ca="1" si="6"/>
        <v>18</v>
      </c>
      <c r="G205" s="38" t="s">
        <v>75</v>
      </c>
      <c r="H205" s="38">
        <v>39006</v>
      </c>
      <c r="I205" s="40">
        <v>5</v>
      </c>
      <c r="J205" s="63">
        <f t="shared" si="7"/>
        <v>39010</v>
      </c>
    </row>
    <row r="206" spans="1:10" x14ac:dyDescent="0.3">
      <c r="A206" s="33" t="s">
        <v>292</v>
      </c>
      <c r="B206" s="35" t="s">
        <v>71</v>
      </c>
      <c r="C206" s="33" t="s">
        <v>269</v>
      </c>
      <c r="D206" s="33" t="s">
        <v>64</v>
      </c>
      <c r="E206" s="41">
        <v>36198</v>
      </c>
      <c r="F206" s="37">
        <f t="shared" ca="1" si="6"/>
        <v>17</v>
      </c>
      <c r="G206" s="38" t="s">
        <v>86</v>
      </c>
      <c r="H206" s="38">
        <v>89540</v>
      </c>
      <c r="I206" s="40">
        <v>2</v>
      </c>
      <c r="J206" s="63">
        <f t="shared" si="7"/>
        <v>89540</v>
      </c>
    </row>
    <row r="207" spans="1:10" x14ac:dyDescent="0.3">
      <c r="A207" s="33" t="s">
        <v>293</v>
      </c>
      <c r="B207" s="35" t="s">
        <v>77</v>
      </c>
      <c r="C207" s="33" t="s">
        <v>269</v>
      </c>
      <c r="D207" s="33" t="s">
        <v>79</v>
      </c>
      <c r="E207" s="41">
        <v>38044</v>
      </c>
      <c r="F207" s="37">
        <f t="shared" ca="1" si="6"/>
        <v>12</v>
      </c>
      <c r="G207" s="38"/>
      <c r="H207" s="38">
        <v>63151</v>
      </c>
      <c r="I207" s="40">
        <v>2</v>
      </c>
      <c r="J207" s="63">
        <f t="shared" si="7"/>
        <v>63160</v>
      </c>
    </row>
    <row r="208" spans="1:10" x14ac:dyDescent="0.3">
      <c r="A208" s="33" t="s">
        <v>294</v>
      </c>
      <c r="B208" s="35" t="s">
        <v>62</v>
      </c>
      <c r="C208" s="33" t="s">
        <v>269</v>
      </c>
      <c r="D208" s="33" t="s">
        <v>64</v>
      </c>
      <c r="E208" s="41">
        <v>40578</v>
      </c>
      <c r="F208" s="37">
        <f t="shared" ca="1" si="6"/>
        <v>5</v>
      </c>
      <c r="G208" s="38" t="s">
        <v>65</v>
      </c>
      <c r="H208" s="38">
        <v>48202</v>
      </c>
      <c r="I208" s="40">
        <v>2</v>
      </c>
      <c r="J208" s="63">
        <f t="shared" si="7"/>
        <v>48210</v>
      </c>
    </row>
    <row r="209" spans="1:10" x14ac:dyDescent="0.3">
      <c r="A209" s="33" t="s">
        <v>295</v>
      </c>
      <c r="B209" s="35" t="s">
        <v>71</v>
      </c>
      <c r="C209" s="33" t="s">
        <v>269</v>
      </c>
      <c r="D209" s="33" t="s">
        <v>79</v>
      </c>
      <c r="E209" s="41">
        <v>39144</v>
      </c>
      <c r="F209" s="37">
        <f t="shared" ca="1" si="6"/>
        <v>9</v>
      </c>
      <c r="G209" s="38"/>
      <c r="H209" s="38">
        <v>70873</v>
      </c>
      <c r="I209" s="40">
        <v>4</v>
      </c>
      <c r="J209" s="63">
        <f t="shared" si="7"/>
        <v>70880</v>
      </c>
    </row>
    <row r="210" spans="1:10" x14ac:dyDescent="0.3">
      <c r="A210" s="33" t="s">
        <v>296</v>
      </c>
      <c r="B210" s="35" t="s">
        <v>62</v>
      </c>
      <c r="C210" s="33" t="s">
        <v>269</v>
      </c>
      <c r="D210" s="33" t="s">
        <v>79</v>
      </c>
      <c r="E210" s="41">
        <v>39166</v>
      </c>
      <c r="F210" s="37">
        <f t="shared" ca="1" si="6"/>
        <v>9</v>
      </c>
      <c r="G210" s="38"/>
      <c r="H210" s="38">
        <v>87142</v>
      </c>
      <c r="I210" s="40">
        <v>4</v>
      </c>
      <c r="J210" s="63">
        <f t="shared" si="7"/>
        <v>87150</v>
      </c>
    </row>
    <row r="211" spans="1:10" x14ac:dyDescent="0.3">
      <c r="A211" s="33" t="s">
        <v>297</v>
      </c>
      <c r="B211" s="35" t="s">
        <v>82</v>
      </c>
      <c r="C211" s="33" t="s">
        <v>269</v>
      </c>
      <c r="D211" s="33" t="s">
        <v>64</v>
      </c>
      <c r="E211" s="41">
        <v>39518</v>
      </c>
      <c r="F211" s="37">
        <f t="shared" ca="1" si="6"/>
        <v>8</v>
      </c>
      <c r="G211" s="38" t="s">
        <v>96</v>
      </c>
      <c r="H211" s="38">
        <v>27181</v>
      </c>
      <c r="I211" s="40">
        <v>2</v>
      </c>
      <c r="J211" s="63">
        <f t="shared" si="7"/>
        <v>27190</v>
      </c>
    </row>
    <row r="212" spans="1:10" x14ac:dyDescent="0.3">
      <c r="A212" s="33" t="s">
        <v>298</v>
      </c>
      <c r="B212" s="35" t="s">
        <v>71</v>
      </c>
      <c r="C212" s="33" t="s">
        <v>269</v>
      </c>
      <c r="D212" s="33" t="s">
        <v>64</v>
      </c>
      <c r="E212" s="41">
        <v>39168</v>
      </c>
      <c r="F212" s="37">
        <f t="shared" ca="1" si="6"/>
        <v>9</v>
      </c>
      <c r="G212" s="38" t="s">
        <v>65</v>
      </c>
      <c r="H212" s="38">
        <v>26730</v>
      </c>
      <c r="I212" s="40">
        <v>3</v>
      </c>
      <c r="J212" s="63">
        <f t="shared" si="7"/>
        <v>26730</v>
      </c>
    </row>
    <row r="213" spans="1:10" x14ac:dyDescent="0.3">
      <c r="A213" s="33" t="s">
        <v>299</v>
      </c>
      <c r="B213" s="35" t="s">
        <v>62</v>
      </c>
      <c r="C213" s="33" t="s">
        <v>269</v>
      </c>
      <c r="D213" s="33" t="s">
        <v>72</v>
      </c>
      <c r="E213" s="41">
        <v>38777</v>
      </c>
      <c r="F213" s="37">
        <f t="shared" ca="1" si="6"/>
        <v>10</v>
      </c>
      <c r="G213" s="38"/>
      <c r="H213" s="38">
        <v>24720</v>
      </c>
      <c r="I213" s="40">
        <v>1</v>
      </c>
      <c r="J213" s="63">
        <f t="shared" si="7"/>
        <v>24720</v>
      </c>
    </row>
    <row r="214" spans="1:10" x14ac:dyDescent="0.3">
      <c r="A214" s="33" t="s">
        <v>300</v>
      </c>
      <c r="B214" s="35" t="s">
        <v>62</v>
      </c>
      <c r="C214" s="33" t="s">
        <v>269</v>
      </c>
      <c r="D214" s="33" t="s">
        <v>64</v>
      </c>
      <c r="E214" s="41">
        <v>38798</v>
      </c>
      <c r="F214" s="37">
        <f t="shared" ca="1" si="6"/>
        <v>10</v>
      </c>
      <c r="G214" s="38" t="s">
        <v>96</v>
      </c>
      <c r="H214" s="38">
        <v>80459</v>
      </c>
      <c r="I214" s="40">
        <v>5</v>
      </c>
      <c r="J214" s="63">
        <f t="shared" si="7"/>
        <v>80460</v>
      </c>
    </row>
    <row r="215" spans="1:10" x14ac:dyDescent="0.3">
      <c r="A215" s="33" t="s">
        <v>301</v>
      </c>
      <c r="B215" s="35" t="s">
        <v>82</v>
      </c>
      <c r="C215" s="33" t="s">
        <v>269</v>
      </c>
      <c r="D215" s="33" t="s">
        <v>64</v>
      </c>
      <c r="E215" s="41">
        <v>38807</v>
      </c>
      <c r="F215" s="37">
        <f t="shared" ca="1" si="6"/>
        <v>10</v>
      </c>
      <c r="G215" s="38" t="s">
        <v>65</v>
      </c>
      <c r="H215" s="38">
        <v>87703</v>
      </c>
      <c r="I215" s="40">
        <v>2</v>
      </c>
      <c r="J215" s="63">
        <f t="shared" si="7"/>
        <v>87710</v>
      </c>
    </row>
    <row r="216" spans="1:10" x14ac:dyDescent="0.3">
      <c r="A216" s="33" t="s">
        <v>302</v>
      </c>
      <c r="B216" s="35" t="s">
        <v>92</v>
      </c>
      <c r="C216" s="33" t="s">
        <v>269</v>
      </c>
      <c r="D216" s="33" t="s">
        <v>79</v>
      </c>
      <c r="E216" s="41">
        <v>36600</v>
      </c>
      <c r="F216" s="37">
        <f t="shared" ca="1" si="6"/>
        <v>16</v>
      </c>
      <c r="G216" s="38"/>
      <c r="H216" s="38">
        <v>46024</v>
      </c>
      <c r="I216" s="40">
        <v>2</v>
      </c>
      <c r="J216" s="63">
        <f t="shared" si="7"/>
        <v>46030</v>
      </c>
    </row>
    <row r="217" spans="1:10" x14ac:dyDescent="0.3">
      <c r="A217" s="33" t="s">
        <v>303</v>
      </c>
      <c r="B217" s="35" t="s">
        <v>77</v>
      </c>
      <c r="C217" s="33" t="s">
        <v>269</v>
      </c>
      <c r="D217" s="33" t="s">
        <v>67</v>
      </c>
      <c r="E217" s="41">
        <v>36604</v>
      </c>
      <c r="F217" s="37">
        <f t="shared" ca="1" si="6"/>
        <v>16</v>
      </c>
      <c r="G217" s="38" t="s">
        <v>96</v>
      </c>
      <c r="H217" s="38">
        <v>51381</v>
      </c>
      <c r="I217" s="40">
        <v>3</v>
      </c>
      <c r="J217" s="63">
        <f t="shared" si="7"/>
        <v>51390</v>
      </c>
    </row>
    <row r="218" spans="1:10" x14ac:dyDescent="0.3">
      <c r="A218" s="33" t="s">
        <v>304</v>
      </c>
      <c r="B218" s="35" t="s">
        <v>77</v>
      </c>
      <c r="C218" s="33" t="s">
        <v>269</v>
      </c>
      <c r="D218" s="33" t="s">
        <v>79</v>
      </c>
      <c r="E218" s="41">
        <v>36977</v>
      </c>
      <c r="F218" s="37">
        <f t="shared" ca="1" si="6"/>
        <v>15</v>
      </c>
      <c r="G218" s="38"/>
      <c r="H218" s="38">
        <v>75361</v>
      </c>
      <c r="I218" s="40">
        <v>5</v>
      </c>
      <c r="J218" s="63">
        <f t="shared" si="7"/>
        <v>75370</v>
      </c>
    </row>
    <row r="219" spans="1:10" x14ac:dyDescent="0.3">
      <c r="A219" s="33" t="s">
        <v>305</v>
      </c>
      <c r="B219" s="35" t="s">
        <v>71</v>
      </c>
      <c r="C219" s="33" t="s">
        <v>269</v>
      </c>
      <c r="D219" s="33" t="s">
        <v>79</v>
      </c>
      <c r="E219" s="41">
        <v>37326</v>
      </c>
      <c r="F219" s="37">
        <f t="shared" ca="1" si="6"/>
        <v>14</v>
      </c>
      <c r="G219" s="38"/>
      <c r="H219" s="38">
        <v>58047</v>
      </c>
      <c r="I219" s="40">
        <v>2</v>
      </c>
      <c r="J219" s="63">
        <f t="shared" si="7"/>
        <v>58050</v>
      </c>
    </row>
    <row r="220" spans="1:10" x14ac:dyDescent="0.3">
      <c r="A220" s="33" t="s">
        <v>306</v>
      </c>
      <c r="B220" s="35" t="s">
        <v>82</v>
      </c>
      <c r="C220" s="33" t="s">
        <v>269</v>
      </c>
      <c r="D220" s="33" t="s">
        <v>64</v>
      </c>
      <c r="E220" s="41">
        <v>37331</v>
      </c>
      <c r="F220" s="37">
        <f t="shared" ca="1" si="6"/>
        <v>14</v>
      </c>
      <c r="G220" s="38" t="s">
        <v>96</v>
      </c>
      <c r="H220" s="38">
        <v>69025</v>
      </c>
      <c r="I220" s="40">
        <v>3</v>
      </c>
      <c r="J220" s="63">
        <f t="shared" si="7"/>
        <v>69030</v>
      </c>
    </row>
    <row r="221" spans="1:10" x14ac:dyDescent="0.3">
      <c r="A221" s="33" t="s">
        <v>307</v>
      </c>
      <c r="B221" s="35" t="s">
        <v>77</v>
      </c>
      <c r="C221" s="33" t="s">
        <v>269</v>
      </c>
      <c r="D221" s="33" t="s">
        <v>79</v>
      </c>
      <c r="E221" s="41">
        <v>38073</v>
      </c>
      <c r="F221" s="37">
        <f t="shared" ca="1" si="6"/>
        <v>12</v>
      </c>
      <c r="G221" s="38"/>
      <c r="H221" s="38">
        <v>43230</v>
      </c>
      <c r="I221" s="40">
        <v>2</v>
      </c>
      <c r="J221" s="63">
        <f t="shared" si="7"/>
        <v>43230</v>
      </c>
    </row>
    <row r="222" spans="1:10" x14ac:dyDescent="0.3">
      <c r="A222" s="33" t="s">
        <v>308</v>
      </c>
      <c r="B222" s="35" t="s">
        <v>62</v>
      </c>
      <c r="C222" s="33" t="s">
        <v>269</v>
      </c>
      <c r="D222" s="33" t="s">
        <v>79</v>
      </c>
      <c r="E222" s="41">
        <v>39538</v>
      </c>
      <c r="F222" s="37">
        <f t="shared" ca="1" si="6"/>
        <v>8</v>
      </c>
      <c r="G222" s="38"/>
      <c r="H222" s="38">
        <v>69058</v>
      </c>
      <c r="I222" s="40">
        <v>4</v>
      </c>
      <c r="J222" s="63">
        <f t="shared" si="7"/>
        <v>69060</v>
      </c>
    </row>
    <row r="223" spans="1:10" x14ac:dyDescent="0.3">
      <c r="A223" s="33" t="s">
        <v>309</v>
      </c>
      <c r="B223" s="35" t="s">
        <v>77</v>
      </c>
      <c r="C223" s="33" t="s">
        <v>269</v>
      </c>
      <c r="D223" s="33" t="s">
        <v>64</v>
      </c>
      <c r="E223" s="42">
        <v>40603</v>
      </c>
      <c r="F223" s="37">
        <f t="shared" ca="1" si="6"/>
        <v>5</v>
      </c>
      <c r="G223" s="38" t="s">
        <v>75</v>
      </c>
      <c r="H223" s="38">
        <v>48686</v>
      </c>
      <c r="I223" s="40">
        <v>1</v>
      </c>
      <c r="J223" s="63">
        <f t="shared" si="7"/>
        <v>48690</v>
      </c>
    </row>
    <row r="224" spans="1:10" x14ac:dyDescent="0.3">
      <c r="A224" s="33" t="s">
        <v>310</v>
      </c>
      <c r="B224" s="35" t="s">
        <v>62</v>
      </c>
      <c r="C224" s="33" t="s">
        <v>269</v>
      </c>
      <c r="D224" s="33" t="s">
        <v>64</v>
      </c>
      <c r="E224" s="41">
        <v>41025</v>
      </c>
      <c r="F224" s="37">
        <f t="shared" ca="1" si="6"/>
        <v>4</v>
      </c>
      <c r="G224" s="38" t="s">
        <v>96</v>
      </c>
      <c r="H224" s="38">
        <v>64801</v>
      </c>
      <c r="I224" s="40">
        <v>1</v>
      </c>
      <c r="J224" s="63">
        <f t="shared" si="7"/>
        <v>64810</v>
      </c>
    </row>
    <row r="225" spans="1:10" x14ac:dyDescent="0.3">
      <c r="A225" s="33" t="s">
        <v>311</v>
      </c>
      <c r="B225" s="35" t="s">
        <v>82</v>
      </c>
      <c r="C225" s="33" t="s">
        <v>269</v>
      </c>
      <c r="D225" s="33" t="s">
        <v>64</v>
      </c>
      <c r="E225" s="41">
        <v>41026</v>
      </c>
      <c r="F225" s="37">
        <f t="shared" ca="1" si="6"/>
        <v>4</v>
      </c>
      <c r="G225" s="38" t="s">
        <v>96</v>
      </c>
      <c r="H225" s="38">
        <v>28809</v>
      </c>
      <c r="I225" s="40">
        <v>5</v>
      </c>
      <c r="J225" s="63">
        <f t="shared" si="7"/>
        <v>28810</v>
      </c>
    </row>
    <row r="226" spans="1:10" x14ac:dyDescent="0.3">
      <c r="A226" s="33" t="s">
        <v>312</v>
      </c>
      <c r="B226" s="35" t="s">
        <v>92</v>
      </c>
      <c r="C226" s="33" t="s">
        <v>269</v>
      </c>
      <c r="D226" s="33" t="s">
        <v>64</v>
      </c>
      <c r="E226" s="41">
        <v>39181</v>
      </c>
      <c r="F226" s="37">
        <f t="shared" ca="1" si="6"/>
        <v>9</v>
      </c>
      <c r="G226" s="38" t="s">
        <v>96</v>
      </c>
      <c r="H226" s="38">
        <v>25663</v>
      </c>
      <c r="I226" s="40">
        <v>4</v>
      </c>
      <c r="J226" s="63">
        <f t="shared" si="7"/>
        <v>25670</v>
      </c>
    </row>
    <row r="227" spans="1:10" x14ac:dyDescent="0.3">
      <c r="A227" s="33" t="s">
        <v>313</v>
      </c>
      <c r="B227" s="35" t="s">
        <v>82</v>
      </c>
      <c r="C227" s="33" t="s">
        <v>269</v>
      </c>
      <c r="D227" s="33" t="s">
        <v>79</v>
      </c>
      <c r="E227" s="41">
        <v>39539</v>
      </c>
      <c r="F227" s="37">
        <f t="shared" ca="1" si="6"/>
        <v>8</v>
      </c>
      <c r="G227" s="38"/>
      <c r="H227" s="38">
        <v>69641</v>
      </c>
      <c r="I227" s="40">
        <v>3</v>
      </c>
      <c r="J227" s="63">
        <f t="shared" si="7"/>
        <v>69650</v>
      </c>
    </row>
    <row r="228" spans="1:10" x14ac:dyDescent="0.3">
      <c r="A228" s="33" t="s">
        <v>314</v>
      </c>
      <c r="B228" s="35" t="s">
        <v>82</v>
      </c>
      <c r="C228" s="33" t="s">
        <v>269</v>
      </c>
      <c r="D228" s="33" t="s">
        <v>64</v>
      </c>
      <c r="E228" s="41">
        <v>40269</v>
      </c>
      <c r="F228" s="37">
        <f t="shared" ca="1" si="6"/>
        <v>6</v>
      </c>
      <c r="G228" s="38" t="s">
        <v>96</v>
      </c>
      <c r="H228" s="38">
        <v>94886</v>
      </c>
      <c r="I228" s="40">
        <v>3</v>
      </c>
      <c r="J228" s="63">
        <f t="shared" si="7"/>
        <v>94890</v>
      </c>
    </row>
    <row r="229" spans="1:10" x14ac:dyDescent="0.3">
      <c r="A229" s="33" t="s">
        <v>315</v>
      </c>
      <c r="B229" s="35" t="s">
        <v>77</v>
      </c>
      <c r="C229" s="33" t="s">
        <v>269</v>
      </c>
      <c r="D229" s="33" t="s">
        <v>79</v>
      </c>
      <c r="E229" s="41">
        <v>40298</v>
      </c>
      <c r="F229" s="37">
        <f t="shared" ca="1" si="6"/>
        <v>6</v>
      </c>
      <c r="G229" s="38"/>
      <c r="H229" s="38">
        <v>26851</v>
      </c>
      <c r="I229" s="40">
        <v>3</v>
      </c>
      <c r="J229" s="63">
        <f t="shared" si="7"/>
        <v>26860</v>
      </c>
    </row>
    <row r="230" spans="1:10" x14ac:dyDescent="0.3">
      <c r="A230" s="33" t="s">
        <v>316</v>
      </c>
      <c r="B230" s="35" t="s">
        <v>77</v>
      </c>
      <c r="C230" s="33" t="s">
        <v>269</v>
      </c>
      <c r="D230" s="33" t="s">
        <v>64</v>
      </c>
      <c r="E230" s="41">
        <v>38813</v>
      </c>
      <c r="F230" s="37">
        <f t="shared" ca="1" si="6"/>
        <v>10</v>
      </c>
      <c r="G230" s="38" t="s">
        <v>96</v>
      </c>
      <c r="H230" s="38">
        <v>35629</v>
      </c>
      <c r="I230" s="40">
        <v>2</v>
      </c>
      <c r="J230" s="63">
        <f t="shared" si="7"/>
        <v>35630</v>
      </c>
    </row>
    <row r="231" spans="1:10" x14ac:dyDescent="0.3">
      <c r="A231" s="33" t="s">
        <v>317</v>
      </c>
      <c r="B231" s="35" t="s">
        <v>92</v>
      </c>
      <c r="C231" s="33" t="s">
        <v>269</v>
      </c>
      <c r="D231" s="33" t="s">
        <v>64</v>
      </c>
      <c r="E231" s="41">
        <v>38816</v>
      </c>
      <c r="F231" s="37">
        <f t="shared" ca="1" si="6"/>
        <v>10</v>
      </c>
      <c r="G231" s="38" t="s">
        <v>75</v>
      </c>
      <c r="H231" s="38">
        <v>49412</v>
      </c>
      <c r="I231" s="40">
        <v>1</v>
      </c>
      <c r="J231" s="63">
        <f t="shared" si="7"/>
        <v>49420</v>
      </c>
    </row>
    <row r="232" spans="1:10" x14ac:dyDescent="0.3">
      <c r="A232" s="33" t="s">
        <v>318</v>
      </c>
      <c r="B232" s="35" t="s">
        <v>82</v>
      </c>
      <c r="C232" s="33" t="s">
        <v>269</v>
      </c>
      <c r="D232" s="33" t="s">
        <v>67</v>
      </c>
      <c r="E232" s="41">
        <v>36269</v>
      </c>
      <c r="F232" s="37">
        <f t="shared" ca="1" si="6"/>
        <v>17</v>
      </c>
      <c r="G232" s="38" t="s">
        <v>96</v>
      </c>
      <c r="H232" s="38">
        <v>53009</v>
      </c>
      <c r="I232" s="40">
        <v>1</v>
      </c>
      <c r="J232" s="63">
        <f t="shared" si="7"/>
        <v>53010</v>
      </c>
    </row>
    <row r="233" spans="1:10" x14ac:dyDescent="0.3">
      <c r="A233" s="33" t="s">
        <v>319</v>
      </c>
      <c r="B233" s="35" t="s">
        <v>82</v>
      </c>
      <c r="C233" s="33" t="s">
        <v>269</v>
      </c>
      <c r="D233" s="33" t="s">
        <v>64</v>
      </c>
      <c r="E233" s="41">
        <v>36273</v>
      </c>
      <c r="F233" s="37">
        <f t="shared" ca="1" si="6"/>
        <v>17</v>
      </c>
      <c r="G233" s="38" t="s">
        <v>96</v>
      </c>
      <c r="H233" s="38">
        <v>67463</v>
      </c>
      <c r="I233" s="40">
        <v>4</v>
      </c>
      <c r="J233" s="63">
        <f t="shared" si="7"/>
        <v>67470</v>
      </c>
    </row>
    <row r="234" spans="1:10" x14ac:dyDescent="0.3">
      <c r="A234" s="33" t="s">
        <v>320</v>
      </c>
      <c r="B234" s="35" t="s">
        <v>82</v>
      </c>
      <c r="C234" s="33" t="s">
        <v>269</v>
      </c>
      <c r="D234" s="33" t="s">
        <v>79</v>
      </c>
      <c r="E234" s="41">
        <v>36637</v>
      </c>
      <c r="F234" s="37">
        <f t="shared" ca="1" si="6"/>
        <v>16</v>
      </c>
      <c r="G234" s="38"/>
      <c r="H234" s="38">
        <v>63360</v>
      </c>
      <c r="I234" s="40">
        <v>3</v>
      </c>
      <c r="J234" s="63">
        <f t="shared" si="7"/>
        <v>63360</v>
      </c>
    </row>
    <row r="235" spans="1:10" x14ac:dyDescent="0.3">
      <c r="A235" s="33" t="s">
        <v>321</v>
      </c>
      <c r="B235" s="35" t="s">
        <v>77</v>
      </c>
      <c r="C235" s="33" t="s">
        <v>269</v>
      </c>
      <c r="D235" s="33" t="s">
        <v>72</v>
      </c>
      <c r="E235" s="41">
        <v>37730</v>
      </c>
      <c r="F235" s="37">
        <f t="shared" ca="1" si="6"/>
        <v>13</v>
      </c>
      <c r="G235" s="38"/>
      <c r="H235" s="38">
        <v>9782</v>
      </c>
      <c r="I235" s="40">
        <v>1</v>
      </c>
      <c r="J235" s="63">
        <f t="shared" si="7"/>
        <v>9790</v>
      </c>
    </row>
    <row r="236" spans="1:10" x14ac:dyDescent="0.3">
      <c r="A236" s="33" t="s">
        <v>322</v>
      </c>
      <c r="B236" s="35" t="s">
        <v>62</v>
      </c>
      <c r="C236" s="33" t="s">
        <v>269</v>
      </c>
      <c r="D236" s="33" t="s">
        <v>64</v>
      </c>
      <c r="E236" s="41">
        <v>38809</v>
      </c>
      <c r="F236" s="37">
        <f t="shared" ca="1" si="6"/>
        <v>10</v>
      </c>
      <c r="G236" s="38" t="s">
        <v>68</v>
      </c>
      <c r="H236" s="38">
        <v>84243</v>
      </c>
      <c r="I236" s="40">
        <v>1</v>
      </c>
      <c r="J236" s="63">
        <f t="shared" si="7"/>
        <v>84250</v>
      </c>
    </row>
    <row r="237" spans="1:10" x14ac:dyDescent="0.3">
      <c r="A237" s="33" t="s">
        <v>323</v>
      </c>
      <c r="B237" s="35" t="s">
        <v>77</v>
      </c>
      <c r="C237" s="33" t="s">
        <v>269</v>
      </c>
      <c r="D237" s="33" t="s">
        <v>64</v>
      </c>
      <c r="E237" s="41">
        <v>38821</v>
      </c>
      <c r="F237" s="37">
        <f t="shared" ca="1" si="6"/>
        <v>10</v>
      </c>
      <c r="G237" s="38" t="s">
        <v>96</v>
      </c>
      <c r="H237" s="38">
        <v>72292</v>
      </c>
      <c r="I237" s="40">
        <v>1</v>
      </c>
      <c r="J237" s="63">
        <f t="shared" si="7"/>
        <v>72300</v>
      </c>
    </row>
    <row r="238" spans="1:10" x14ac:dyDescent="0.3">
      <c r="A238" s="33" t="s">
        <v>324</v>
      </c>
      <c r="B238" s="35" t="s">
        <v>77</v>
      </c>
      <c r="C238" s="33" t="s">
        <v>269</v>
      </c>
      <c r="D238" s="33" t="s">
        <v>64</v>
      </c>
      <c r="E238" s="41">
        <v>38832</v>
      </c>
      <c r="F238" s="37">
        <f t="shared" ca="1" si="6"/>
        <v>10</v>
      </c>
      <c r="G238" s="38" t="s">
        <v>86</v>
      </c>
      <c r="H238" s="38">
        <v>32362</v>
      </c>
      <c r="I238" s="40">
        <v>5</v>
      </c>
      <c r="J238" s="63">
        <f t="shared" si="7"/>
        <v>32370</v>
      </c>
    </row>
    <row r="239" spans="1:10" x14ac:dyDescent="0.3">
      <c r="A239" s="33" t="s">
        <v>325</v>
      </c>
      <c r="B239" s="35" t="s">
        <v>77</v>
      </c>
      <c r="C239" s="33" t="s">
        <v>269</v>
      </c>
      <c r="D239" s="33" t="s">
        <v>79</v>
      </c>
      <c r="E239" s="41">
        <v>39189</v>
      </c>
      <c r="F239" s="37">
        <f t="shared" ca="1" si="6"/>
        <v>9</v>
      </c>
      <c r="G239" s="38"/>
      <c r="H239" s="38">
        <v>70235</v>
      </c>
      <c r="I239" s="40">
        <v>2</v>
      </c>
      <c r="J239" s="63">
        <f t="shared" si="7"/>
        <v>70240</v>
      </c>
    </row>
    <row r="240" spans="1:10" x14ac:dyDescent="0.3">
      <c r="A240" s="33" t="s">
        <v>326</v>
      </c>
      <c r="B240" s="35" t="s">
        <v>82</v>
      </c>
      <c r="C240" s="33" t="s">
        <v>269</v>
      </c>
      <c r="D240" s="33" t="s">
        <v>79</v>
      </c>
      <c r="E240" s="41">
        <v>39545</v>
      </c>
      <c r="F240" s="37">
        <f t="shared" ca="1" si="6"/>
        <v>8</v>
      </c>
      <c r="G240" s="38"/>
      <c r="H240" s="38">
        <v>92587</v>
      </c>
      <c r="I240" s="40">
        <v>2</v>
      </c>
      <c r="J240" s="63">
        <f t="shared" si="7"/>
        <v>92590</v>
      </c>
    </row>
    <row r="241" spans="1:10" x14ac:dyDescent="0.3">
      <c r="A241" s="33" t="s">
        <v>327</v>
      </c>
      <c r="B241" s="35" t="s">
        <v>82</v>
      </c>
      <c r="C241" s="33" t="s">
        <v>269</v>
      </c>
      <c r="D241" s="33" t="s">
        <v>64</v>
      </c>
      <c r="E241" s="41">
        <v>40270</v>
      </c>
      <c r="F241" s="37">
        <f t="shared" ca="1" si="6"/>
        <v>6</v>
      </c>
      <c r="G241" s="38" t="s">
        <v>96</v>
      </c>
      <c r="H241" s="38">
        <v>38830</v>
      </c>
      <c r="I241" s="40">
        <v>5</v>
      </c>
      <c r="J241" s="63">
        <f t="shared" si="7"/>
        <v>38830</v>
      </c>
    </row>
    <row r="242" spans="1:10" x14ac:dyDescent="0.3">
      <c r="A242" s="33" t="s">
        <v>328</v>
      </c>
      <c r="B242" s="35" t="s">
        <v>82</v>
      </c>
      <c r="C242" s="33" t="s">
        <v>269</v>
      </c>
      <c r="D242" s="33" t="s">
        <v>64</v>
      </c>
      <c r="E242" s="41">
        <v>40634</v>
      </c>
      <c r="F242" s="37">
        <f t="shared" ca="1" si="6"/>
        <v>5</v>
      </c>
      <c r="G242" s="38" t="s">
        <v>65</v>
      </c>
      <c r="H242" s="38">
        <v>52184</v>
      </c>
      <c r="I242" s="40">
        <v>3</v>
      </c>
      <c r="J242" s="63">
        <f t="shared" si="7"/>
        <v>52190</v>
      </c>
    </row>
    <row r="243" spans="1:10" x14ac:dyDescent="0.3">
      <c r="A243" s="33" t="s">
        <v>329</v>
      </c>
      <c r="B243" s="35" t="s">
        <v>92</v>
      </c>
      <c r="C243" s="33" t="s">
        <v>269</v>
      </c>
      <c r="D243" s="33" t="s">
        <v>72</v>
      </c>
      <c r="E243" s="41">
        <v>41056</v>
      </c>
      <c r="F243" s="37">
        <f t="shared" ca="1" si="6"/>
        <v>4</v>
      </c>
      <c r="G243" s="38"/>
      <c r="H243" s="38">
        <v>24579</v>
      </c>
      <c r="I243" s="40">
        <v>4</v>
      </c>
      <c r="J243" s="63">
        <f t="shared" si="7"/>
        <v>24580</v>
      </c>
    </row>
    <row r="244" spans="1:10" x14ac:dyDescent="0.3">
      <c r="A244" s="33" t="s">
        <v>330</v>
      </c>
      <c r="B244" s="35" t="s">
        <v>71</v>
      </c>
      <c r="C244" s="33" t="s">
        <v>269</v>
      </c>
      <c r="D244" s="33" t="s">
        <v>64</v>
      </c>
      <c r="E244" s="41">
        <v>39597</v>
      </c>
      <c r="F244" s="37">
        <f t="shared" ca="1" si="6"/>
        <v>8</v>
      </c>
      <c r="G244" s="38" t="s">
        <v>65</v>
      </c>
      <c r="H244" s="38">
        <v>89111</v>
      </c>
      <c r="I244" s="40">
        <v>4</v>
      </c>
      <c r="J244" s="63">
        <f t="shared" si="7"/>
        <v>89120</v>
      </c>
    </row>
    <row r="245" spans="1:10" x14ac:dyDescent="0.3">
      <c r="A245" s="33" t="s">
        <v>331</v>
      </c>
      <c r="B245" s="35" t="s">
        <v>82</v>
      </c>
      <c r="C245" s="33" t="s">
        <v>269</v>
      </c>
      <c r="D245" s="33" t="s">
        <v>64</v>
      </c>
      <c r="E245" s="41">
        <v>40301</v>
      </c>
      <c r="F245" s="37">
        <f t="shared" ca="1" si="6"/>
        <v>6</v>
      </c>
      <c r="G245" s="38" t="s">
        <v>96</v>
      </c>
      <c r="H245" s="38">
        <v>48697</v>
      </c>
      <c r="I245" s="40">
        <v>2</v>
      </c>
      <c r="J245" s="63">
        <f t="shared" si="7"/>
        <v>48700</v>
      </c>
    </row>
    <row r="246" spans="1:10" x14ac:dyDescent="0.3">
      <c r="A246" s="33" t="s">
        <v>332</v>
      </c>
      <c r="B246" s="35" t="s">
        <v>77</v>
      </c>
      <c r="C246" s="33" t="s">
        <v>269</v>
      </c>
      <c r="D246" s="33" t="s">
        <v>67</v>
      </c>
      <c r="E246" s="41">
        <v>40302</v>
      </c>
      <c r="F246" s="37">
        <f t="shared" ca="1" si="6"/>
        <v>6</v>
      </c>
      <c r="G246" s="38" t="s">
        <v>65</v>
      </c>
      <c r="H246" s="38">
        <v>50914</v>
      </c>
      <c r="I246" s="40">
        <v>5</v>
      </c>
      <c r="J246" s="63">
        <f t="shared" si="7"/>
        <v>50920</v>
      </c>
    </row>
    <row r="247" spans="1:10" x14ac:dyDescent="0.3">
      <c r="A247" s="33" t="s">
        <v>333</v>
      </c>
      <c r="B247" s="35" t="s">
        <v>77</v>
      </c>
      <c r="C247" s="33" t="s">
        <v>269</v>
      </c>
      <c r="D247" s="33" t="s">
        <v>64</v>
      </c>
      <c r="E247" s="41">
        <v>40312</v>
      </c>
      <c r="F247" s="37">
        <f t="shared" ca="1" si="6"/>
        <v>6</v>
      </c>
      <c r="G247" s="38" t="s">
        <v>65</v>
      </c>
      <c r="H247" s="38">
        <v>80795</v>
      </c>
      <c r="I247" s="40">
        <v>3</v>
      </c>
      <c r="J247" s="63">
        <f t="shared" si="7"/>
        <v>80800</v>
      </c>
    </row>
    <row r="248" spans="1:10" x14ac:dyDescent="0.3">
      <c r="A248" s="33" t="s">
        <v>334</v>
      </c>
      <c r="B248" s="35" t="s">
        <v>71</v>
      </c>
      <c r="C248" s="33" t="s">
        <v>269</v>
      </c>
      <c r="D248" s="33" t="s">
        <v>79</v>
      </c>
      <c r="E248" s="41">
        <v>35927</v>
      </c>
      <c r="F248" s="37">
        <f t="shared" ca="1" si="6"/>
        <v>18</v>
      </c>
      <c r="G248" s="38"/>
      <c r="H248" s="38">
        <v>84601</v>
      </c>
      <c r="I248" s="40">
        <v>1</v>
      </c>
      <c r="J248" s="63">
        <f t="shared" si="7"/>
        <v>84610</v>
      </c>
    </row>
    <row r="249" spans="1:10" x14ac:dyDescent="0.3">
      <c r="A249" s="33" t="s">
        <v>335</v>
      </c>
      <c r="B249" s="35" t="s">
        <v>77</v>
      </c>
      <c r="C249" s="33" t="s">
        <v>269</v>
      </c>
      <c r="D249" s="33" t="s">
        <v>64</v>
      </c>
      <c r="E249" s="41">
        <v>35932</v>
      </c>
      <c r="F249" s="37">
        <f t="shared" ca="1" si="6"/>
        <v>18</v>
      </c>
      <c r="G249" s="38" t="s">
        <v>96</v>
      </c>
      <c r="H249" s="38">
        <v>98714</v>
      </c>
      <c r="I249" s="40">
        <v>5</v>
      </c>
      <c r="J249" s="63">
        <f t="shared" si="7"/>
        <v>98720</v>
      </c>
    </row>
    <row r="250" spans="1:10" x14ac:dyDescent="0.3">
      <c r="A250" s="33" t="s">
        <v>336</v>
      </c>
      <c r="B250" s="35" t="s">
        <v>62</v>
      </c>
      <c r="C250" s="33" t="s">
        <v>269</v>
      </c>
      <c r="D250" s="33" t="s">
        <v>64</v>
      </c>
      <c r="E250" s="41">
        <v>35938</v>
      </c>
      <c r="F250" s="37">
        <f t="shared" ca="1" si="6"/>
        <v>18</v>
      </c>
      <c r="G250" s="38" t="s">
        <v>75</v>
      </c>
      <c r="H250" s="38">
        <v>60995</v>
      </c>
      <c r="I250" s="40">
        <v>5</v>
      </c>
      <c r="J250" s="63">
        <f t="shared" si="7"/>
        <v>61000</v>
      </c>
    </row>
    <row r="251" spans="1:10" x14ac:dyDescent="0.3">
      <c r="A251" s="33" t="s">
        <v>337</v>
      </c>
      <c r="B251" s="35" t="s">
        <v>92</v>
      </c>
      <c r="C251" s="33" t="s">
        <v>269</v>
      </c>
      <c r="D251" s="33" t="s">
        <v>79</v>
      </c>
      <c r="E251" s="41">
        <v>36283</v>
      </c>
      <c r="F251" s="37">
        <f t="shared" ca="1" si="6"/>
        <v>17</v>
      </c>
      <c r="G251" s="38"/>
      <c r="H251" s="38">
        <v>27643</v>
      </c>
      <c r="I251" s="40">
        <v>5</v>
      </c>
      <c r="J251" s="63">
        <f t="shared" si="7"/>
        <v>27650</v>
      </c>
    </row>
    <row r="252" spans="1:10" x14ac:dyDescent="0.3">
      <c r="A252" s="33" t="s">
        <v>338</v>
      </c>
      <c r="B252" s="35" t="s">
        <v>82</v>
      </c>
      <c r="C252" s="33" t="s">
        <v>269</v>
      </c>
      <c r="D252" s="33" t="s">
        <v>72</v>
      </c>
      <c r="E252" s="41">
        <v>36305</v>
      </c>
      <c r="F252" s="37">
        <f t="shared" ca="1" si="6"/>
        <v>17</v>
      </c>
      <c r="G252" s="38"/>
      <c r="H252" s="38">
        <v>10367</v>
      </c>
      <c r="I252" s="40">
        <v>4</v>
      </c>
      <c r="J252" s="63">
        <f t="shared" si="7"/>
        <v>10370</v>
      </c>
    </row>
    <row r="253" spans="1:10" x14ac:dyDescent="0.3">
      <c r="A253" s="33" t="s">
        <v>339</v>
      </c>
      <c r="B253" s="35" t="s">
        <v>77</v>
      </c>
      <c r="C253" s="33" t="s">
        <v>269</v>
      </c>
      <c r="D253" s="33" t="s">
        <v>64</v>
      </c>
      <c r="E253" s="41">
        <v>37394</v>
      </c>
      <c r="F253" s="37">
        <f t="shared" ca="1" si="6"/>
        <v>14</v>
      </c>
      <c r="G253" s="38" t="s">
        <v>65</v>
      </c>
      <c r="H253" s="38">
        <v>31867</v>
      </c>
      <c r="I253" s="40">
        <v>3</v>
      </c>
      <c r="J253" s="63">
        <f t="shared" si="7"/>
        <v>31870</v>
      </c>
    </row>
    <row r="254" spans="1:10" x14ac:dyDescent="0.3">
      <c r="A254" s="33" t="s">
        <v>340</v>
      </c>
      <c r="B254" s="35" t="s">
        <v>82</v>
      </c>
      <c r="C254" s="33" t="s">
        <v>269</v>
      </c>
      <c r="D254" s="33" t="s">
        <v>79</v>
      </c>
      <c r="E254" s="42">
        <v>40680</v>
      </c>
      <c r="F254" s="37">
        <f t="shared" ca="1" si="6"/>
        <v>5</v>
      </c>
      <c r="G254" s="38"/>
      <c r="H254" s="38">
        <v>62821</v>
      </c>
      <c r="I254" s="40">
        <v>3</v>
      </c>
      <c r="J254" s="63">
        <f t="shared" si="7"/>
        <v>62830</v>
      </c>
    </row>
    <row r="255" spans="1:10" x14ac:dyDescent="0.3">
      <c r="A255" s="33" t="s">
        <v>341</v>
      </c>
      <c r="B255" s="35" t="s">
        <v>77</v>
      </c>
      <c r="C255" s="33" t="s">
        <v>269</v>
      </c>
      <c r="D255" s="33" t="s">
        <v>79</v>
      </c>
      <c r="E255" s="41">
        <v>41079</v>
      </c>
      <c r="F255" s="37">
        <f t="shared" ca="1" si="6"/>
        <v>4</v>
      </c>
      <c r="G255" s="38"/>
      <c r="H255" s="38">
        <v>35409</v>
      </c>
      <c r="I255" s="40">
        <v>3</v>
      </c>
      <c r="J255" s="63">
        <f t="shared" si="7"/>
        <v>35410</v>
      </c>
    </row>
    <row r="256" spans="1:10" x14ac:dyDescent="0.3">
      <c r="A256" s="33" t="s">
        <v>342</v>
      </c>
      <c r="B256" s="35" t="s">
        <v>82</v>
      </c>
      <c r="C256" s="33" t="s">
        <v>269</v>
      </c>
      <c r="D256" s="33" t="s">
        <v>79</v>
      </c>
      <c r="E256" s="41">
        <v>39262</v>
      </c>
      <c r="F256" s="37">
        <f t="shared" ca="1" si="6"/>
        <v>9</v>
      </c>
      <c r="G256" s="38"/>
      <c r="H256" s="38">
        <v>50347</v>
      </c>
      <c r="I256" s="40">
        <v>5</v>
      </c>
      <c r="J256" s="63">
        <f t="shared" si="7"/>
        <v>50350</v>
      </c>
    </row>
    <row r="257" spans="1:10" x14ac:dyDescent="0.3">
      <c r="A257" s="33" t="s">
        <v>343</v>
      </c>
      <c r="B257" s="35" t="s">
        <v>82</v>
      </c>
      <c r="C257" s="33" t="s">
        <v>269</v>
      </c>
      <c r="D257" s="33" t="s">
        <v>64</v>
      </c>
      <c r="E257" s="41">
        <v>38876</v>
      </c>
      <c r="F257" s="37">
        <f t="shared" ca="1" si="6"/>
        <v>10</v>
      </c>
      <c r="G257" s="38" t="s">
        <v>65</v>
      </c>
      <c r="H257" s="38">
        <v>66308</v>
      </c>
      <c r="I257" s="40">
        <v>1</v>
      </c>
      <c r="J257" s="63">
        <f t="shared" si="7"/>
        <v>66310</v>
      </c>
    </row>
    <row r="258" spans="1:10" x14ac:dyDescent="0.3">
      <c r="A258" s="33" t="s">
        <v>344</v>
      </c>
      <c r="B258" s="35" t="s">
        <v>71</v>
      </c>
      <c r="C258" s="33" t="s">
        <v>269</v>
      </c>
      <c r="D258" s="33" t="s">
        <v>64</v>
      </c>
      <c r="E258" s="41">
        <v>38878</v>
      </c>
      <c r="F258" s="37">
        <f t="shared" ref="F258:F321" ca="1" si="8">DATEDIF(E258,TODAY(),"Y")</f>
        <v>10</v>
      </c>
      <c r="G258" s="38" t="s">
        <v>96</v>
      </c>
      <c r="H258" s="38">
        <v>67265</v>
      </c>
      <c r="I258" s="40">
        <v>2</v>
      </c>
      <c r="J258" s="63">
        <f t="shared" ref="J258:J321" si="9">ROUNDUP(H258*M257+H258,-1)</f>
        <v>67270</v>
      </c>
    </row>
    <row r="259" spans="1:10" x14ac:dyDescent="0.3">
      <c r="A259" s="33" t="s">
        <v>345</v>
      </c>
      <c r="B259" s="35" t="s">
        <v>77</v>
      </c>
      <c r="C259" s="33" t="s">
        <v>269</v>
      </c>
      <c r="D259" s="33" t="s">
        <v>79</v>
      </c>
      <c r="E259" s="41">
        <v>35972</v>
      </c>
      <c r="F259" s="37">
        <f t="shared" ca="1" si="8"/>
        <v>18</v>
      </c>
      <c r="G259" s="38"/>
      <c r="H259" s="38">
        <v>78881</v>
      </c>
      <c r="I259" s="40">
        <v>5</v>
      </c>
      <c r="J259" s="63">
        <f t="shared" si="9"/>
        <v>78890</v>
      </c>
    </row>
    <row r="260" spans="1:10" x14ac:dyDescent="0.3">
      <c r="A260" s="33" t="s">
        <v>346</v>
      </c>
      <c r="B260" s="35" t="s">
        <v>77</v>
      </c>
      <c r="C260" s="33" t="s">
        <v>269</v>
      </c>
      <c r="D260" s="33" t="s">
        <v>64</v>
      </c>
      <c r="E260" s="41">
        <v>36318</v>
      </c>
      <c r="F260" s="37">
        <f t="shared" ca="1" si="8"/>
        <v>17</v>
      </c>
      <c r="G260" s="38" t="s">
        <v>96</v>
      </c>
      <c r="H260" s="38">
        <v>75625</v>
      </c>
      <c r="I260" s="40">
        <v>1</v>
      </c>
      <c r="J260" s="63">
        <f t="shared" si="9"/>
        <v>75630</v>
      </c>
    </row>
    <row r="261" spans="1:10" x14ac:dyDescent="0.3">
      <c r="A261" s="33" t="s">
        <v>347</v>
      </c>
      <c r="B261" s="35" t="s">
        <v>77</v>
      </c>
      <c r="C261" s="33" t="s">
        <v>269</v>
      </c>
      <c r="D261" s="33" t="s">
        <v>64</v>
      </c>
      <c r="E261" s="41">
        <v>36332</v>
      </c>
      <c r="F261" s="37">
        <f t="shared" ca="1" si="8"/>
        <v>17</v>
      </c>
      <c r="G261" s="38" t="s">
        <v>75</v>
      </c>
      <c r="H261" s="38">
        <v>41536</v>
      </c>
      <c r="I261" s="40">
        <v>2</v>
      </c>
      <c r="J261" s="63">
        <f t="shared" si="9"/>
        <v>41540</v>
      </c>
    </row>
    <row r="262" spans="1:10" x14ac:dyDescent="0.3">
      <c r="A262" s="33" t="s">
        <v>348</v>
      </c>
      <c r="B262" s="35" t="s">
        <v>62</v>
      </c>
      <c r="C262" s="33" t="s">
        <v>269</v>
      </c>
      <c r="D262" s="33" t="s">
        <v>64</v>
      </c>
      <c r="E262" s="41">
        <v>36698</v>
      </c>
      <c r="F262" s="37">
        <f t="shared" ca="1" si="8"/>
        <v>16</v>
      </c>
      <c r="G262" s="38" t="s">
        <v>75</v>
      </c>
      <c r="H262" s="38">
        <v>26015</v>
      </c>
      <c r="I262" s="40">
        <v>1</v>
      </c>
      <c r="J262" s="63">
        <f t="shared" si="9"/>
        <v>26020</v>
      </c>
    </row>
    <row r="263" spans="1:10" x14ac:dyDescent="0.3">
      <c r="A263" s="33" t="s">
        <v>349</v>
      </c>
      <c r="B263" s="35" t="s">
        <v>92</v>
      </c>
      <c r="C263" s="33" t="s">
        <v>269</v>
      </c>
      <c r="D263" s="33" t="s">
        <v>79</v>
      </c>
      <c r="E263" s="41">
        <v>36704</v>
      </c>
      <c r="F263" s="37">
        <f t="shared" ca="1" si="8"/>
        <v>16</v>
      </c>
      <c r="G263" s="38"/>
      <c r="H263" s="38">
        <v>63536</v>
      </c>
      <c r="I263" s="40">
        <v>3</v>
      </c>
      <c r="J263" s="63">
        <f t="shared" si="9"/>
        <v>63540</v>
      </c>
    </row>
    <row r="264" spans="1:10" x14ac:dyDescent="0.3">
      <c r="A264" s="33" t="s">
        <v>350</v>
      </c>
      <c r="B264" s="35" t="s">
        <v>77</v>
      </c>
      <c r="C264" s="33" t="s">
        <v>269</v>
      </c>
      <c r="D264" s="33" t="s">
        <v>64</v>
      </c>
      <c r="E264" s="41">
        <v>36707</v>
      </c>
      <c r="F264" s="37">
        <f t="shared" ca="1" si="8"/>
        <v>16</v>
      </c>
      <c r="G264" s="38" t="s">
        <v>86</v>
      </c>
      <c r="H264" s="38">
        <v>42757</v>
      </c>
      <c r="I264" s="40">
        <v>2</v>
      </c>
      <c r="J264" s="63">
        <f t="shared" si="9"/>
        <v>42760</v>
      </c>
    </row>
    <row r="265" spans="1:10" x14ac:dyDescent="0.3">
      <c r="A265" s="33" t="s">
        <v>351</v>
      </c>
      <c r="B265" s="35" t="s">
        <v>77</v>
      </c>
      <c r="C265" s="33" t="s">
        <v>269</v>
      </c>
      <c r="D265" s="33" t="s">
        <v>64</v>
      </c>
      <c r="E265" s="41">
        <v>37068</v>
      </c>
      <c r="F265" s="37">
        <f t="shared" ca="1" si="8"/>
        <v>15</v>
      </c>
      <c r="G265" s="38" t="s">
        <v>68</v>
      </c>
      <c r="H265" s="38">
        <v>72611</v>
      </c>
      <c r="I265" s="40">
        <v>5</v>
      </c>
      <c r="J265" s="63">
        <f t="shared" si="9"/>
        <v>72620</v>
      </c>
    </row>
    <row r="266" spans="1:10" x14ac:dyDescent="0.3">
      <c r="A266" s="33" t="s">
        <v>352</v>
      </c>
      <c r="B266" s="35" t="s">
        <v>82</v>
      </c>
      <c r="C266" s="33" t="s">
        <v>269</v>
      </c>
      <c r="D266" s="33" t="s">
        <v>64</v>
      </c>
      <c r="E266" s="41">
        <v>37436</v>
      </c>
      <c r="F266" s="37">
        <f t="shared" ca="1" si="8"/>
        <v>14</v>
      </c>
      <c r="G266" s="38" t="s">
        <v>75</v>
      </c>
      <c r="H266" s="38">
        <v>70543</v>
      </c>
      <c r="I266" s="40">
        <v>1</v>
      </c>
      <c r="J266" s="63">
        <f t="shared" si="9"/>
        <v>70550</v>
      </c>
    </row>
    <row r="267" spans="1:10" x14ac:dyDescent="0.3">
      <c r="A267" s="33" t="s">
        <v>353</v>
      </c>
      <c r="B267" s="35" t="s">
        <v>62</v>
      </c>
      <c r="C267" s="33" t="s">
        <v>269</v>
      </c>
      <c r="D267" s="33" t="s">
        <v>64</v>
      </c>
      <c r="E267" s="41">
        <v>38146</v>
      </c>
      <c r="F267" s="37">
        <f t="shared" ca="1" si="8"/>
        <v>12</v>
      </c>
      <c r="G267" s="38" t="s">
        <v>65</v>
      </c>
      <c r="H267" s="38">
        <v>52074</v>
      </c>
      <c r="I267" s="40">
        <v>2</v>
      </c>
      <c r="J267" s="63">
        <f t="shared" si="9"/>
        <v>52080</v>
      </c>
    </row>
    <row r="268" spans="1:10" x14ac:dyDescent="0.3">
      <c r="A268" s="33" t="s">
        <v>354</v>
      </c>
      <c r="B268" s="35" t="s">
        <v>77</v>
      </c>
      <c r="C268" s="33" t="s">
        <v>269</v>
      </c>
      <c r="D268" s="33" t="s">
        <v>79</v>
      </c>
      <c r="E268" s="41">
        <v>39603</v>
      </c>
      <c r="F268" s="37">
        <f t="shared" ca="1" si="8"/>
        <v>8</v>
      </c>
      <c r="G268" s="38"/>
      <c r="H268" s="38">
        <v>45034</v>
      </c>
      <c r="I268" s="40">
        <v>2</v>
      </c>
      <c r="J268" s="63">
        <f t="shared" si="9"/>
        <v>45040</v>
      </c>
    </row>
    <row r="269" spans="1:10" x14ac:dyDescent="0.3">
      <c r="A269" s="33" t="s">
        <v>355</v>
      </c>
      <c r="B269" s="35" t="s">
        <v>92</v>
      </c>
      <c r="C269" s="33" t="s">
        <v>269</v>
      </c>
      <c r="D269" s="33" t="s">
        <v>79</v>
      </c>
      <c r="E269" s="41">
        <v>38874</v>
      </c>
      <c r="F269" s="37">
        <f t="shared" ca="1" si="8"/>
        <v>10</v>
      </c>
      <c r="G269" s="38"/>
      <c r="H269" s="38">
        <v>65263</v>
      </c>
      <c r="I269" s="40">
        <v>4</v>
      </c>
      <c r="J269" s="63">
        <f t="shared" si="9"/>
        <v>65270</v>
      </c>
    </row>
    <row r="270" spans="1:10" x14ac:dyDescent="0.3">
      <c r="A270" s="33" t="s">
        <v>356</v>
      </c>
      <c r="B270" s="35" t="s">
        <v>92</v>
      </c>
      <c r="C270" s="33" t="s">
        <v>269</v>
      </c>
      <c r="D270" s="33" t="s">
        <v>64</v>
      </c>
      <c r="E270" s="41">
        <v>39972</v>
      </c>
      <c r="F270" s="37">
        <f t="shared" ca="1" si="8"/>
        <v>7</v>
      </c>
      <c r="G270" s="38" t="s">
        <v>65</v>
      </c>
      <c r="H270" s="38">
        <v>85987</v>
      </c>
      <c r="I270" s="40">
        <v>5</v>
      </c>
      <c r="J270" s="63">
        <f t="shared" si="9"/>
        <v>85990</v>
      </c>
    </row>
    <row r="271" spans="1:10" x14ac:dyDescent="0.3">
      <c r="A271" s="33" t="s">
        <v>357</v>
      </c>
      <c r="B271" s="35" t="s">
        <v>82</v>
      </c>
      <c r="C271" s="33" t="s">
        <v>269</v>
      </c>
      <c r="D271" s="33" t="s">
        <v>64</v>
      </c>
      <c r="E271" s="41">
        <v>39264</v>
      </c>
      <c r="F271" s="37">
        <f t="shared" ca="1" si="8"/>
        <v>9</v>
      </c>
      <c r="G271" s="38" t="s">
        <v>96</v>
      </c>
      <c r="H271" s="38">
        <v>90178</v>
      </c>
      <c r="I271" s="40">
        <v>2</v>
      </c>
      <c r="J271" s="63">
        <f t="shared" si="9"/>
        <v>90180</v>
      </c>
    </row>
    <row r="272" spans="1:10" x14ac:dyDescent="0.3">
      <c r="A272" s="33" t="s">
        <v>358</v>
      </c>
      <c r="B272" s="35" t="s">
        <v>62</v>
      </c>
      <c r="C272" s="33" t="s">
        <v>269</v>
      </c>
      <c r="D272" s="33" t="s">
        <v>67</v>
      </c>
      <c r="E272" s="41">
        <v>39276</v>
      </c>
      <c r="F272" s="37">
        <f t="shared" ca="1" si="8"/>
        <v>9</v>
      </c>
      <c r="G272" s="38" t="s">
        <v>68</v>
      </c>
      <c r="H272" s="38">
        <v>20785</v>
      </c>
      <c r="I272" s="40">
        <v>4</v>
      </c>
      <c r="J272" s="63">
        <f t="shared" si="9"/>
        <v>20790</v>
      </c>
    </row>
    <row r="273" spans="1:11" x14ac:dyDescent="0.3">
      <c r="A273" s="33" t="s">
        <v>359</v>
      </c>
      <c r="B273" s="35" t="s">
        <v>92</v>
      </c>
      <c r="C273" s="33" t="s">
        <v>269</v>
      </c>
      <c r="D273" s="33" t="s">
        <v>72</v>
      </c>
      <c r="E273" s="41">
        <v>39278</v>
      </c>
      <c r="F273" s="37">
        <f t="shared" ca="1" si="8"/>
        <v>9</v>
      </c>
      <c r="G273" s="38"/>
      <c r="H273" s="38">
        <v>33458</v>
      </c>
      <c r="I273" s="40">
        <v>1</v>
      </c>
      <c r="J273" s="63">
        <f t="shared" si="9"/>
        <v>33460</v>
      </c>
    </row>
    <row r="274" spans="1:11" x14ac:dyDescent="0.3">
      <c r="A274" s="33" t="s">
        <v>360</v>
      </c>
      <c r="B274" s="35" t="s">
        <v>62</v>
      </c>
      <c r="C274" s="33" t="s">
        <v>269</v>
      </c>
      <c r="D274" s="33" t="s">
        <v>64</v>
      </c>
      <c r="E274" s="41">
        <v>39655</v>
      </c>
      <c r="F274" s="37">
        <f t="shared" ca="1" si="8"/>
        <v>8</v>
      </c>
      <c r="G274" s="38" t="s">
        <v>86</v>
      </c>
      <c r="H274" s="38">
        <v>37928</v>
      </c>
      <c r="I274" s="40">
        <v>3</v>
      </c>
      <c r="J274" s="63">
        <f t="shared" si="9"/>
        <v>37930</v>
      </c>
    </row>
    <row r="275" spans="1:11" x14ac:dyDescent="0.3">
      <c r="A275" s="33" t="s">
        <v>361</v>
      </c>
      <c r="B275" s="35" t="s">
        <v>77</v>
      </c>
      <c r="C275" s="33" t="s">
        <v>269</v>
      </c>
      <c r="D275" s="33" t="s">
        <v>64</v>
      </c>
      <c r="E275" s="41">
        <v>39264</v>
      </c>
      <c r="F275" s="37">
        <f t="shared" ca="1" si="8"/>
        <v>9</v>
      </c>
      <c r="G275" s="38" t="s">
        <v>68</v>
      </c>
      <c r="H275" s="38">
        <v>69377</v>
      </c>
      <c r="I275" s="40">
        <v>1</v>
      </c>
      <c r="J275" s="63">
        <f t="shared" si="9"/>
        <v>69380</v>
      </c>
      <c r="K275" s="64"/>
    </row>
    <row r="276" spans="1:11" x14ac:dyDescent="0.3">
      <c r="A276" s="33" t="s">
        <v>362</v>
      </c>
      <c r="B276" s="35" t="s">
        <v>77</v>
      </c>
      <c r="C276" s="33" t="s">
        <v>269</v>
      </c>
      <c r="D276" s="33" t="s">
        <v>72</v>
      </c>
      <c r="E276" s="41">
        <v>35982</v>
      </c>
      <c r="F276" s="37">
        <f t="shared" ca="1" si="8"/>
        <v>18</v>
      </c>
      <c r="G276" s="38"/>
      <c r="H276" s="38">
        <v>9795</v>
      </c>
      <c r="I276" s="40">
        <v>3</v>
      </c>
      <c r="J276" s="63">
        <f t="shared" si="9"/>
        <v>9800</v>
      </c>
    </row>
    <row r="277" spans="1:11" x14ac:dyDescent="0.3">
      <c r="A277" s="33" t="s">
        <v>363</v>
      </c>
      <c r="B277" s="35" t="s">
        <v>82</v>
      </c>
      <c r="C277" s="33" t="s">
        <v>269</v>
      </c>
      <c r="D277" s="33" t="s">
        <v>79</v>
      </c>
      <c r="E277" s="41">
        <v>35992</v>
      </c>
      <c r="F277" s="37">
        <f t="shared" ca="1" si="8"/>
        <v>18</v>
      </c>
      <c r="G277" s="38"/>
      <c r="H277" s="38">
        <v>75086</v>
      </c>
      <c r="I277" s="40">
        <v>5</v>
      </c>
      <c r="J277" s="63">
        <f t="shared" si="9"/>
        <v>75090</v>
      </c>
    </row>
    <row r="278" spans="1:11" x14ac:dyDescent="0.3">
      <c r="A278" s="33" t="s">
        <v>364</v>
      </c>
      <c r="B278" s="35" t="s">
        <v>82</v>
      </c>
      <c r="C278" s="33" t="s">
        <v>269</v>
      </c>
      <c r="D278" s="33" t="s">
        <v>64</v>
      </c>
      <c r="E278" s="41">
        <v>35996</v>
      </c>
      <c r="F278" s="37">
        <f t="shared" ca="1" si="8"/>
        <v>18</v>
      </c>
      <c r="G278" s="38" t="s">
        <v>65</v>
      </c>
      <c r="H278" s="38">
        <v>44374</v>
      </c>
      <c r="I278" s="40">
        <v>2</v>
      </c>
      <c r="J278" s="63">
        <f t="shared" si="9"/>
        <v>44380</v>
      </c>
    </row>
    <row r="279" spans="1:11" x14ac:dyDescent="0.3">
      <c r="A279" s="33" t="s">
        <v>365</v>
      </c>
      <c r="B279" s="35" t="s">
        <v>77</v>
      </c>
      <c r="C279" s="33" t="s">
        <v>269</v>
      </c>
      <c r="D279" s="33" t="s">
        <v>79</v>
      </c>
      <c r="E279" s="41">
        <v>35997</v>
      </c>
      <c r="F279" s="37">
        <f t="shared" ca="1" si="8"/>
        <v>18</v>
      </c>
      <c r="G279" s="38"/>
      <c r="H279" s="38">
        <v>79772</v>
      </c>
      <c r="I279" s="40">
        <v>3</v>
      </c>
      <c r="J279" s="63">
        <f t="shared" si="9"/>
        <v>79780</v>
      </c>
    </row>
    <row r="280" spans="1:11" x14ac:dyDescent="0.3">
      <c r="A280" s="33" t="s">
        <v>366</v>
      </c>
      <c r="B280" s="35" t="s">
        <v>74</v>
      </c>
      <c r="C280" s="33" t="s">
        <v>269</v>
      </c>
      <c r="D280" s="33" t="s">
        <v>79</v>
      </c>
      <c r="E280" s="41">
        <v>36350</v>
      </c>
      <c r="F280" s="37">
        <f t="shared" ca="1" si="8"/>
        <v>17</v>
      </c>
      <c r="G280" s="38"/>
      <c r="H280" s="38">
        <v>30118</v>
      </c>
      <c r="I280" s="40">
        <v>3</v>
      </c>
      <c r="J280" s="63">
        <f t="shared" si="9"/>
        <v>30120</v>
      </c>
    </row>
    <row r="281" spans="1:11" x14ac:dyDescent="0.3">
      <c r="A281" s="33" t="s">
        <v>367</v>
      </c>
      <c r="B281" s="35" t="s">
        <v>77</v>
      </c>
      <c r="C281" s="33" t="s">
        <v>269</v>
      </c>
      <c r="D281" s="33" t="s">
        <v>67</v>
      </c>
      <c r="E281" s="41">
        <v>36360</v>
      </c>
      <c r="F281" s="37">
        <f t="shared" ca="1" si="8"/>
        <v>17</v>
      </c>
      <c r="G281" s="38" t="s">
        <v>96</v>
      </c>
      <c r="H281" s="38">
        <v>12172</v>
      </c>
      <c r="I281" s="40">
        <v>1</v>
      </c>
      <c r="J281" s="63">
        <f t="shared" si="9"/>
        <v>12180</v>
      </c>
    </row>
    <row r="282" spans="1:11" x14ac:dyDescent="0.3">
      <c r="A282" s="33" t="s">
        <v>368</v>
      </c>
      <c r="B282" s="35" t="s">
        <v>77</v>
      </c>
      <c r="C282" s="33" t="s">
        <v>269</v>
      </c>
      <c r="D282" s="33" t="s">
        <v>79</v>
      </c>
      <c r="E282" s="41">
        <v>36718</v>
      </c>
      <c r="F282" s="37">
        <f t="shared" ca="1" si="8"/>
        <v>16</v>
      </c>
      <c r="G282" s="38"/>
      <c r="H282" s="38">
        <v>98472</v>
      </c>
      <c r="I282" s="40">
        <v>5</v>
      </c>
      <c r="J282" s="63">
        <f t="shared" si="9"/>
        <v>98480</v>
      </c>
    </row>
    <row r="283" spans="1:11" x14ac:dyDescent="0.3">
      <c r="A283" s="33" t="s">
        <v>369</v>
      </c>
      <c r="B283" s="35" t="s">
        <v>77</v>
      </c>
      <c r="C283" s="33" t="s">
        <v>269</v>
      </c>
      <c r="D283" s="33" t="s">
        <v>79</v>
      </c>
      <c r="E283" s="41">
        <v>36729</v>
      </c>
      <c r="F283" s="37">
        <f t="shared" ca="1" si="8"/>
        <v>16</v>
      </c>
      <c r="G283" s="38"/>
      <c r="H283" s="38">
        <v>49962</v>
      </c>
      <c r="I283" s="40">
        <v>1</v>
      </c>
      <c r="J283" s="63">
        <f t="shared" si="9"/>
        <v>49970</v>
      </c>
    </row>
    <row r="284" spans="1:11" x14ac:dyDescent="0.3">
      <c r="A284" s="33" t="s">
        <v>370</v>
      </c>
      <c r="B284" s="35" t="s">
        <v>74</v>
      </c>
      <c r="C284" s="33" t="s">
        <v>269</v>
      </c>
      <c r="D284" s="33" t="s">
        <v>79</v>
      </c>
      <c r="E284" s="41">
        <v>37820</v>
      </c>
      <c r="F284" s="37">
        <f t="shared" ca="1" si="8"/>
        <v>13</v>
      </c>
      <c r="G284" s="38"/>
      <c r="H284" s="38">
        <v>82962</v>
      </c>
      <c r="I284" s="40">
        <v>1</v>
      </c>
      <c r="J284" s="63">
        <f t="shared" si="9"/>
        <v>82970</v>
      </c>
    </row>
    <row r="285" spans="1:11" x14ac:dyDescent="0.3">
      <c r="A285" s="33" t="s">
        <v>371</v>
      </c>
      <c r="B285" s="35" t="s">
        <v>62</v>
      </c>
      <c r="C285" s="33" t="s">
        <v>269</v>
      </c>
      <c r="D285" s="33" t="s">
        <v>79</v>
      </c>
      <c r="E285" s="41">
        <v>39633</v>
      </c>
      <c r="F285" s="37">
        <f t="shared" ca="1" si="8"/>
        <v>8</v>
      </c>
      <c r="G285" s="38"/>
      <c r="H285" s="38">
        <v>43648</v>
      </c>
      <c r="I285" s="40">
        <v>1</v>
      </c>
      <c r="J285" s="63">
        <f t="shared" si="9"/>
        <v>43650</v>
      </c>
    </row>
    <row r="286" spans="1:11" x14ac:dyDescent="0.3">
      <c r="A286" s="33" t="s">
        <v>372</v>
      </c>
      <c r="B286" s="35" t="s">
        <v>71</v>
      </c>
      <c r="C286" s="33" t="s">
        <v>269</v>
      </c>
      <c r="D286" s="33" t="s">
        <v>79</v>
      </c>
      <c r="E286" s="41">
        <v>38912</v>
      </c>
      <c r="F286" s="37">
        <f t="shared" ca="1" si="8"/>
        <v>10</v>
      </c>
      <c r="G286" s="38"/>
      <c r="H286" s="38">
        <v>88363</v>
      </c>
      <c r="I286" s="40">
        <v>4</v>
      </c>
      <c r="J286" s="63">
        <f t="shared" si="9"/>
        <v>88370</v>
      </c>
    </row>
    <row r="287" spans="1:11" x14ac:dyDescent="0.3">
      <c r="A287" s="33" t="s">
        <v>373</v>
      </c>
      <c r="B287" s="35" t="s">
        <v>82</v>
      </c>
      <c r="C287" s="33" t="s">
        <v>269</v>
      </c>
      <c r="D287" s="33" t="s">
        <v>79</v>
      </c>
      <c r="E287" s="41">
        <v>41124</v>
      </c>
      <c r="F287" s="37">
        <f t="shared" ca="1" si="8"/>
        <v>4</v>
      </c>
      <c r="G287" s="38"/>
      <c r="H287" s="38">
        <v>54483</v>
      </c>
      <c r="I287" s="40">
        <v>2</v>
      </c>
      <c r="J287" s="63">
        <f t="shared" si="9"/>
        <v>54490</v>
      </c>
    </row>
    <row r="288" spans="1:11" x14ac:dyDescent="0.3">
      <c r="A288" s="33" t="s">
        <v>374</v>
      </c>
      <c r="B288" s="35" t="s">
        <v>82</v>
      </c>
      <c r="C288" s="33" t="s">
        <v>269</v>
      </c>
      <c r="D288" s="33" t="s">
        <v>64</v>
      </c>
      <c r="E288" s="41">
        <v>36009</v>
      </c>
      <c r="F288" s="37">
        <f t="shared" ca="1" si="8"/>
        <v>18</v>
      </c>
      <c r="G288" s="38" t="s">
        <v>65</v>
      </c>
      <c r="H288" s="38">
        <v>82632</v>
      </c>
      <c r="I288" s="40">
        <v>5</v>
      </c>
      <c r="J288" s="63">
        <f t="shared" si="9"/>
        <v>82640</v>
      </c>
    </row>
    <row r="289" spans="1:10" x14ac:dyDescent="0.3">
      <c r="A289" s="33" t="s">
        <v>375</v>
      </c>
      <c r="B289" s="35" t="s">
        <v>92</v>
      </c>
      <c r="C289" s="33" t="s">
        <v>269</v>
      </c>
      <c r="D289" s="33" t="s">
        <v>79</v>
      </c>
      <c r="E289" s="41">
        <v>36011</v>
      </c>
      <c r="F289" s="37">
        <f t="shared" ca="1" si="8"/>
        <v>18</v>
      </c>
      <c r="G289" s="38"/>
      <c r="H289" s="38">
        <v>49555</v>
      </c>
      <c r="I289" s="40">
        <v>1</v>
      </c>
      <c r="J289" s="63">
        <f t="shared" si="9"/>
        <v>49560</v>
      </c>
    </row>
    <row r="290" spans="1:10" x14ac:dyDescent="0.3">
      <c r="A290" s="33" t="s">
        <v>376</v>
      </c>
      <c r="B290" s="35" t="s">
        <v>74</v>
      </c>
      <c r="C290" s="33" t="s">
        <v>269</v>
      </c>
      <c r="D290" s="33" t="s">
        <v>64</v>
      </c>
      <c r="E290" s="41">
        <v>39312</v>
      </c>
      <c r="F290" s="37">
        <f t="shared" ca="1" si="8"/>
        <v>9</v>
      </c>
      <c r="G290" s="38" t="s">
        <v>68</v>
      </c>
      <c r="H290" s="38">
        <v>78133</v>
      </c>
      <c r="I290" s="40">
        <v>3</v>
      </c>
      <c r="J290" s="63">
        <f t="shared" si="9"/>
        <v>78140</v>
      </c>
    </row>
    <row r="291" spans="1:10" x14ac:dyDescent="0.3">
      <c r="A291" s="33" t="s">
        <v>377</v>
      </c>
      <c r="B291" s="35" t="s">
        <v>71</v>
      </c>
      <c r="C291" s="33" t="s">
        <v>269</v>
      </c>
      <c r="D291" s="33" t="s">
        <v>67</v>
      </c>
      <c r="E291" s="41">
        <v>39697</v>
      </c>
      <c r="F291" s="37">
        <f t="shared" ca="1" si="8"/>
        <v>8</v>
      </c>
      <c r="G291" s="38" t="s">
        <v>68</v>
      </c>
      <c r="H291" s="38">
        <v>16786</v>
      </c>
      <c r="I291" s="40">
        <v>2</v>
      </c>
      <c r="J291" s="63">
        <f t="shared" si="9"/>
        <v>16790</v>
      </c>
    </row>
    <row r="292" spans="1:10" x14ac:dyDescent="0.3">
      <c r="A292" s="33" t="s">
        <v>378</v>
      </c>
      <c r="B292" s="35" t="s">
        <v>77</v>
      </c>
      <c r="C292" s="33" t="s">
        <v>269</v>
      </c>
      <c r="D292" s="33" t="s">
        <v>64</v>
      </c>
      <c r="E292" s="41">
        <v>39354</v>
      </c>
      <c r="F292" s="37">
        <f t="shared" ca="1" si="8"/>
        <v>9</v>
      </c>
      <c r="G292" s="38" t="s">
        <v>96</v>
      </c>
      <c r="H292" s="38">
        <v>73755</v>
      </c>
      <c r="I292" s="40">
        <v>4</v>
      </c>
      <c r="J292" s="63">
        <f t="shared" si="9"/>
        <v>73760</v>
      </c>
    </row>
    <row r="293" spans="1:10" x14ac:dyDescent="0.3">
      <c r="A293" s="33" t="s">
        <v>379</v>
      </c>
      <c r="B293" s="35" t="s">
        <v>71</v>
      </c>
      <c r="C293" s="33" t="s">
        <v>269</v>
      </c>
      <c r="D293" s="33" t="s">
        <v>64</v>
      </c>
      <c r="E293" s="41">
        <v>40424</v>
      </c>
      <c r="F293" s="37">
        <f t="shared" ca="1" si="8"/>
        <v>6</v>
      </c>
      <c r="G293" s="38" t="s">
        <v>75</v>
      </c>
      <c r="H293" s="38">
        <v>43472</v>
      </c>
      <c r="I293" s="40">
        <v>5</v>
      </c>
      <c r="J293" s="63">
        <f t="shared" si="9"/>
        <v>43480</v>
      </c>
    </row>
    <row r="294" spans="1:10" x14ac:dyDescent="0.3">
      <c r="A294" s="33" t="s">
        <v>380</v>
      </c>
      <c r="B294" s="35" t="s">
        <v>82</v>
      </c>
      <c r="C294" s="33" t="s">
        <v>269</v>
      </c>
      <c r="D294" s="33" t="s">
        <v>64</v>
      </c>
      <c r="E294" s="41">
        <v>38982</v>
      </c>
      <c r="F294" s="37">
        <f t="shared" ca="1" si="8"/>
        <v>10</v>
      </c>
      <c r="G294" s="38" t="s">
        <v>65</v>
      </c>
      <c r="H294" s="38">
        <v>66110</v>
      </c>
      <c r="I294" s="40">
        <v>1</v>
      </c>
      <c r="J294" s="63">
        <f t="shared" si="9"/>
        <v>66110</v>
      </c>
    </row>
    <row r="295" spans="1:10" x14ac:dyDescent="0.3">
      <c r="A295" s="33" t="s">
        <v>381</v>
      </c>
      <c r="B295" s="35" t="s">
        <v>77</v>
      </c>
      <c r="C295" s="33" t="s">
        <v>269</v>
      </c>
      <c r="D295" s="33" t="s">
        <v>64</v>
      </c>
      <c r="E295" s="41">
        <v>38990</v>
      </c>
      <c r="F295" s="37">
        <f t="shared" ca="1" si="8"/>
        <v>10</v>
      </c>
      <c r="G295" s="38" t="s">
        <v>68</v>
      </c>
      <c r="H295" s="38">
        <v>73073</v>
      </c>
      <c r="I295" s="40">
        <v>2</v>
      </c>
      <c r="J295" s="63">
        <f t="shared" si="9"/>
        <v>73080</v>
      </c>
    </row>
    <row r="296" spans="1:10" x14ac:dyDescent="0.3">
      <c r="A296" s="33" t="s">
        <v>382</v>
      </c>
      <c r="B296" s="35" t="s">
        <v>92</v>
      </c>
      <c r="C296" s="33" t="s">
        <v>269</v>
      </c>
      <c r="D296" s="33" t="s">
        <v>72</v>
      </c>
      <c r="E296" s="41">
        <v>36067</v>
      </c>
      <c r="F296" s="37">
        <f t="shared" ca="1" si="8"/>
        <v>18</v>
      </c>
      <c r="G296" s="38"/>
      <c r="H296" s="38">
        <v>41374</v>
      </c>
      <c r="I296" s="40">
        <v>4</v>
      </c>
      <c r="J296" s="63">
        <f t="shared" si="9"/>
        <v>41380</v>
      </c>
    </row>
    <row r="297" spans="1:10" x14ac:dyDescent="0.3">
      <c r="A297" s="33" t="s">
        <v>383</v>
      </c>
      <c r="B297" s="35" t="s">
        <v>92</v>
      </c>
      <c r="C297" s="33" t="s">
        <v>269</v>
      </c>
      <c r="D297" s="33" t="s">
        <v>64</v>
      </c>
      <c r="E297" s="41">
        <v>36413</v>
      </c>
      <c r="F297" s="37">
        <f t="shared" ca="1" si="8"/>
        <v>17</v>
      </c>
      <c r="G297" s="38" t="s">
        <v>65</v>
      </c>
      <c r="H297" s="38">
        <v>44066</v>
      </c>
      <c r="I297" s="40">
        <v>3</v>
      </c>
      <c r="J297" s="63">
        <f t="shared" si="9"/>
        <v>44070</v>
      </c>
    </row>
    <row r="298" spans="1:10" x14ac:dyDescent="0.3">
      <c r="A298" s="33" t="s">
        <v>384</v>
      </c>
      <c r="B298" s="35" t="s">
        <v>77</v>
      </c>
      <c r="C298" s="33" t="s">
        <v>269</v>
      </c>
      <c r="D298" s="33" t="s">
        <v>67</v>
      </c>
      <c r="E298" s="41">
        <v>36422</v>
      </c>
      <c r="F298" s="37">
        <f t="shared" ca="1" si="8"/>
        <v>17</v>
      </c>
      <c r="G298" s="38" t="s">
        <v>96</v>
      </c>
      <c r="H298" s="38">
        <v>18997</v>
      </c>
      <c r="I298" s="40">
        <v>5</v>
      </c>
      <c r="J298" s="63">
        <f t="shared" si="9"/>
        <v>19000</v>
      </c>
    </row>
    <row r="299" spans="1:10" x14ac:dyDescent="0.3">
      <c r="A299" s="33" t="s">
        <v>385</v>
      </c>
      <c r="B299" s="35" t="s">
        <v>77</v>
      </c>
      <c r="C299" s="33" t="s">
        <v>269</v>
      </c>
      <c r="D299" s="33" t="s">
        <v>64</v>
      </c>
      <c r="E299" s="41">
        <v>36431</v>
      </c>
      <c r="F299" s="37">
        <f t="shared" ca="1" si="8"/>
        <v>17</v>
      </c>
      <c r="G299" s="38" t="s">
        <v>65</v>
      </c>
      <c r="H299" s="38">
        <v>39402</v>
      </c>
      <c r="I299" s="40">
        <v>2</v>
      </c>
      <c r="J299" s="63">
        <f t="shared" si="9"/>
        <v>39410</v>
      </c>
    </row>
    <row r="300" spans="1:10" x14ac:dyDescent="0.3">
      <c r="A300" s="33" t="s">
        <v>386</v>
      </c>
      <c r="B300" s="35" t="s">
        <v>82</v>
      </c>
      <c r="C300" s="33" t="s">
        <v>269</v>
      </c>
      <c r="D300" s="33" t="s">
        <v>64</v>
      </c>
      <c r="E300" s="41">
        <v>37509</v>
      </c>
      <c r="F300" s="37">
        <f t="shared" ca="1" si="8"/>
        <v>14</v>
      </c>
      <c r="G300" s="38" t="s">
        <v>96</v>
      </c>
      <c r="H300" s="38">
        <v>75988</v>
      </c>
      <c r="I300" s="40">
        <v>3</v>
      </c>
      <c r="J300" s="63">
        <f t="shared" si="9"/>
        <v>75990</v>
      </c>
    </row>
    <row r="301" spans="1:10" x14ac:dyDescent="0.3">
      <c r="A301" s="33" t="s">
        <v>387</v>
      </c>
      <c r="B301" s="35" t="s">
        <v>77</v>
      </c>
      <c r="C301" s="33" t="s">
        <v>269</v>
      </c>
      <c r="D301" s="33" t="s">
        <v>64</v>
      </c>
      <c r="E301" s="41">
        <v>37866</v>
      </c>
      <c r="F301" s="37">
        <f t="shared" ca="1" si="8"/>
        <v>13</v>
      </c>
      <c r="G301" s="38" t="s">
        <v>68</v>
      </c>
      <c r="H301" s="38">
        <v>59653</v>
      </c>
      <c r="I301" s="40">
        <v>5</v>
      </c>
      <c r="J301" s="63">
        <f t="shared" si="9"/>
        <v>59660</v>
      </c>
    </row>
    <row r="302" spans="1:10" x14ac:dyDescent="0.3">
      <c r="A302" s="33" t="s">
        <v>388</v>
      </c>
      <c r="B302" s="35" t="s">
        <v>92</v>
      </c>
      <c r="C302" s="33" t="s">
        <v>269</v>
      </c>
      <c r="D302" s="33" t="s">
        <v>64</v>
      </c>
      <c r="E302" s="41">
        <v>39348</v>
      </c>
      <c r="F302" s="37">
        <f t="shared" ca="1" si="8"/>
        <v>9</v>
      </c>
      <c r="G302" s="38" t="s">
        <v>65</v>
      </c>
      <c r="H302" s="38">
        <v>50842</v>
      </c>
      <c r="I302" s="40">
        <v>2</v>
      </c>
      <c r="J302" s="63">
        <f t="shared" si="9"/>
        <v>50850</v>
      </c>
    </row>
    <row r="303" spans="1:10" x14ac:dyDescent="0.3">
      <c r="A303" s="33" t="s">
        <v>389</v>
      </c>
      <c r="B303" s="35" t="s">
        <v>82</v>
      </c>
      <c r="C303" s="33" t="s">
        <v>269</v>
      </c>
      <c r="D303" s="33" t="s">
        <v>64</v>
      </c>
      <c r="E303" s="41">
        <v>39696</v>
      </c>
      <c r="F303" s="37">
        <f t="shared" ca="1" si="8"/>
        <v>8</v>
      </c>
      <c r="G303" s="38" t="s">
        <v>65</v>
      </c>
      <c r="H303" s="38">
        <v>76252</v>
      </c>
      <c r="I303" s="40">
        <v>3</v>
      </c>
      <c r="J303" s="63">
        <f t="shared" si="9"/>
        <v>76260</v>
      </c>
    </row>
    <row r="304" spans="1:10" x14ac:dyDescent="0.3">
      <c r="A304" s="33" t="s">
        <v>390</v>
      </c>
      <c r="B304" s="35" t="s">
        <v>77</v>
      </c>
      <c r="C304" s="33" t="s">
        <v>269</v>
      </c>
      <c r="D304" s="33" t="s">
        <v>79</v>
      </c>
      <c r="E304" s="42">
        <v>40449</v>
      </c>
      <c r="F304" s="37">
        <f t="shared" ca="1" si="8"/>
        <v>6</v>
      </c>
      <c r="G304" s="38"/>
      <c r="H304" s="38">
        <v>97724</v>
      </c>
      <c r="I304" s="40">
        <v>5</v>
      </c>
      <c r="J304" s="63">
        <f t="shared" si="9"/>
        <v>97730</v>
      </c>
    </row>
    <row r="305" spans="1:10" x14ac:dyDescent="0.3">
      <c r="A305" s="33" t="s">
        <v>391</v>
      </c>
      <c r="B305" s="35" t="s">
        <v>92</v>
      </c>
      <c r="C305" s="33" t="s">
        <v>269</v>
      </c>
      <c r="D305" s="33" t="s">
        <v>79</v>
      </c>
      <c r="E305" s="41">
        <v>39378</v>
      </c>
      <c r="F305" s="37">
        <f t="shared" ca="1" si="8"/>
        <v>9</v>
      </c>
      <c r="G305" s="38"/>
      <c r="H305" s="38">
        <v>39006</v>
      </c>
      <c r="I305" s="40">
        <v>3</v>
      </c>
      <c r="J305" s="63">
        <f t="shared" si="9"/>
        <v>39010</v>
      </c>
    </row>
    <row r="306" spans="1:10" x14ac:dyDescent="0.3">
      <c r="A306" s="33" t="s">
        <v>392</v>
      </c>
      <c r="B306" s="35" t="s">
        <v>71</v>
      </c>
      <c r="C306" s="33" t="s">
        <v>269</v>
      </c>
      <c r="D306" s="33" t="s">
        <v>67</v>
      </c>
      <c r="E306" s="41">
        <v>40456</v>
      </c>
      <c r="F306" s="37">
        <f t="shared" ca="1" si="8"/>
        <v>6</v>
      </c>
      <c r="G306" s="38" t="s">
        <v>65</v>
      </c>
      <c r="H306" s="38">
        <v>51310</v>
      </c>
      <c r="I306" s="40">
        <v>5</v>
      </c>
      <c r="J306" s="63">
        <f t="shared" si="9"/>
        <v>51310</v>
      </c>
    </row>
    <row r="307" spans="1:10" x14ac:dyDescent="0.3">
      <c r="A307" s="33" t="s">
        <v>393</v>
      </c>
      <c r="B307" s="35" t="s">
        <v>82</v>
      </c>
      <c r="C307" s="33" t="s">
        <v>269</v>
      </c>
      <c r="D307" s="33" t="s">
        <v>79</v>
      </c>
      <c r="E307" s="41">
        <v>40462</v>
      </c>
      <c r="F307" s="37">
        <f t="shared" ca="1" si="8"/>
        <v>6</v>
      </c>
      <c r="G307" s="38"/>
      <c r="H307" s="38">
        <v>58234</v>
      </c>
      <c r="I307" s="40">
        <v>4</v>
      </c>
      <c r="J307" s="63">
        <f t="shared" si="9"/>
        <v>58240</v>
      </c>
    </row>
    <row r="308" spans="1:10" x14ac:dyDescent="0.3">
      <c r="A308" s="33" t="s">
        <v>394</v>
      </c>
      <c r="B308" s="35" t="s">
        <v>82</v>
      </c>
      <c r="C308" s="33" t="s">
        <v>269</v>
      </c>
      <c r="D308" s="33" t="s">
        <v>64</v>
      </c>
      <c r="E308" s="41">
        <v>40469</v>
      </c>
      <c r="F308" s="37">
        <f t="shared" ca="1" si="8"/>
        <v>6</v>
      </c>
      <c r="G308" s="38" t="s">
        <v>68</v>
      </c>
      <c r="H308" s="38">
        <v>50028</v>
      </c>
      <c r="I308" s="40">
        <v>4</v>
      </c>
      <c r="J308" s="63">
        <f t="shared" si="9"/>
        <v>50030</v>
      </c>
    </row>
    <row r="309" spans="1:10" x14ac:dyDescent="0.3">
      <c r="A309" s="33" t="s">
        <v>395</v>
      </c>
      <c r="B309" s="35" t="s">
        <v>74</v>
      </c>
      <c r="C309" s="33" t="s">
        <v>269</v>
      </c>
      <c r="D309" s="33" t="s">
        <v>79</v>
      </c>
      <c r="E309" s="41">
        <v>40473</v>
      </c>
      <c r="F309" s="37">
        <f t="shared" ca="1" si="8"/>
        <v>6</v>
      </c>
      <c r="G309" s="38"/>
      <c r="H309" s="38">
        <v>31086</v>
      </c>
      <c r="I309" s="40">
        <v>5</v>
      </c>
      <c r="J309" s="63">
        <f t="shared" si="9"/>
        <v>31090</v>
      </c>
    </row>
    <row r="310" spans="1:10" x14ac:dyDescent="0.3">
      <c r="A310" s="33" t="s">
        <v>396</v>
      </c>
      <c r="B310" s="35" t="s">
        <v>74</v>
      </c>
      <c r="C310" s="33" t="s">
        <v>269</v>
      </c>
      <c r="D310" s="33" t="s">
        <v>64</v>
      </c>
      <c r="E310" s="41">
        <v>40474</v>
      </c>
      <c r="F310" s="37">
        <f t="shared" ca="1" si="8"/>
        <v>6</v>
      </c>
      <c r="G310" s="38" t="s">
        <v>65</v>
      </c>
      <c r="H310" s="38">
        <v>65252</v>
      </c>
      <c r="I310" s="40">
        <v>4</v>
      </c>
      <c r="J310" s="63">
        <f t="shared" si="9"/>
        <v>65260</v>
      </c>
    </row>
    <row r="311" spans="1:10" x14ac:dyDescent="0.3">
      <c r="A311" s="33" t="s">
        <v>397</v>
      </c>
      <c r="B311" s="35" t="s">
        <v>62</v>
      </c>
      <c r="C311" s="33" t="s">
        <v>269</v>
      </c>
      <c r="D311" s="33" t="s">
        <v>64</v>
      </c>
      <c r="E311" s="41">
        <v>39001</v>
      </c>
      <c r="F311" s="37">
        <f t="shared" ca="1" si="8"/>
        <v>10</v>
      </c>
      <c r="G311" s="38" t="s">
        <v>68</v>
      </c>
      <c r="H311" s="38">
        <v>77022</v>
      </c>
      <c r="I311" s="40">
        <v>3</v>
      </c>
      <c r="J311" s="63">
        <f t="shared" si="9"/>
        <v>77030</v>
      </c>
    </row>
    <row r="312" spans="1:10" x14ac:dyDescent="0.3">
      <c r="A312" s="33" t="s">
        <v>398</v>
      </c>
      <c r="B312" s="35" t="s">
        <v>92</v>
      </c>
      <c r="C312" s="33" t="s">
        <v>269</v>
      </c>
      <c r="D312" s="33" t="s">
        <v>64</v>
      </c>
      <c r="E312" s="41">
        <v>36084</v>
      </c>
      <c r="F312" s="37">
        <f t="shared" ca="1" si="8"/>
        <v>18</v>
      </c>
      <c r="G312" s="38" t="s">
        <v>65</v>
      </c>
      <c r="H312" s="38">
        <v>36531</v>
      </c>
      <c r="I312" s="40">
        <v>4</v>
      </c>
      <c r="J312" s="63">
        <f t="shared" si="9"/>
        <v>36540</v>
      </c>
    </row>
    <row r="313" spans="1:10" x14ac:dyDescent="0.3">
      <c r="A313" s="33" t="s">
        <v>399</v>
      </c>
      <c r="B313" s="35" t="s">
        <v>62</v>
      </c>
      <c r="C313" s="33" t="s">
        <v>269</v>
      </c>
      <c r="D313" s="33" t="s">
        <v>64</v>
      </c>
      <c r="E313" s="41">
        <v>36444</v>
      </c>
      <c r="F313" s="37">
        <f t="shared" ca="1" si="8"/>
        <v>17</v>
      </c>
      <c r="G313" s="38" t="s">
        <v>65</v>
      </c>
      <c r="H313" s="38">
        <v>74008</v>
      </c>
      <c r="I313" s="40">
        <v>3</v>
      </c>
      <c r="J313" s="63">
        <f t="shared" si="9"/>
        <v>74010</v>
      </c>
    </row>
    <row r="314" spans="1:10" x14ac:dyDescent="0.3">
      <c r="A314" s="33" t="s">
        <v>400</v>
      </c>
      <c r="B314" s="35" t="s">
        <v>82</v>
      </c>
      <c r="C314" s="33" t="s">
        <v>269</v>
      </c>
      <c r="D314" s="33" t="s">
        <v>79</v>
      </c>
      <c r="E314" s="41">
        <v>36455</v>
      </c>
      <c r="F314" s="37">
        <f t="shared" ca="1" si="8"/>
        <v>17</v>
      </c>
      <c r="G314" s="38"/>
      <c r="H314" s="38">
        <v>26191</v>
      </c>
      <c r="I314" s="40">
        <v>4</v>
      </c>
      <c r="J314" s="63">
        <f t="shared" si="9"/>
        <v>26200</v>
      </c>
    </row>
    <row r="315" spans="1:10" x14ac:dyDescent="0.3">
      <c r="A315" s="33" t="s">
        <v>401</v>
      </c>
      <c r="B315" s="35" t="s">
        <v>74</v>
      </c>
      <c r="C315" s="33" t="s">
        <v>269</v>
      </c>
      <c r="D315" s="33" t="s">
        <v>79</v>
      </c>
      <c r="E315" s="41">
        <v>37899</v>
      </c>
      <c r="F315" s="37">
        <f t="shared" ca="1" si="8"/>
        <v>13</v>
      </c>
      <c r="G315" s="38"/>
      <c r="H315" s="38">
        <v>70642</v>
      </c>
      <c r="I315" s="40">
        <v>5</v>
      </c>
      <c r="J315" s="63">
        <f t="shared" si="9"/>
        <v>70650</v>
      </c>
    </row>
    <row r="316" spans="1:10" x14ac:dyDescent="0.3">
      <c r="A316" s="33" t="s">
        <v>402</v>
      </c>
      <c r="B316" s="35" t="s">
        <v>62</v>
      </c>
      <c r="C316" s="33" t="s">
        <v>269</v>
      </c>
      <c r="D316" s="33" t="s">
        <v>79</v>
      </c>
      <c r="E316" s="41">
        <v>38289</v>
      </c>
      <c r="F316" s="37">
        <f t="shared" ca="1" si="8"/>
        <v>11</v>
      </c>
      <c r="G316" s="38"/>
      <c r="H316" s="38">
        <v>79013</v>
      </c>
      <c r="I316" s="40">
        <v>3</v>
      </c>
      <c r="J316" s="63">
        <f t="shared" si="9"/>
        <v>79020</v>
      </c>
    </row>
    <row r="317" spans="1:10" x14ac:dyDescent="0.3">
      <c r="A317" s="33" t="s">
        <v>403</v>
      </c>
      <c r="B317" s="35" t="s">
        <v>74</v>
      </c>
      <c r="C317" s="33" t="s">
        <v>269</v>
      </c>
      <c r="D317" s="33" t="s">
        <v>72</v>
      </c>
      <c r="E317" s="41">
        <v>39747</v>
      </c>
      <c r="F317" s="37">
        <f t="shared" ca="1" si="8"/>
        <v>8</v>
      </c>
      <c r="G317" s="38"/>
      <c r="H317" s="38">
        <v>11630</v>
      </c>
      <c r="I317" s="40">
        <v>4</v>
      </c>
      <c r="J317" s="63">
        <f t="shared" si="9"/>
        <v>11630</v>
      </c>
    </row>
    <row r="318" spans="1:10" x14ac:dyDescent="0.3">
      <c r="A318" s="33" t="s">
        <v>404</v>
      </c>
      <c r="B318" s="35" t="s">
        <v>82</v>
      </c>
      <c r="C318" s="33" t="s">
        <v>269</v>
      </c>
      <c r="D318" s="33" t="s">
        <v>79</v>
      </c>
      <c r="E318" s="41">
        <v>40470</v>
      </c>
      <c r="F318" s="37">
        <f t="shared" ca="1" si="8"/>
        <v>6</v>
      </c>
      <c r="G318" s="38"/>
      <c r="H318" s="38">
        <v>41624</v>
      </c>
      <c r="I318" s="40">
        <v>1</v>
      </c>
      <c r="J318" s="63">
        <f t="shared" si="9"/>
        <v>41630</v>
      </c>
    </row>
    <row r="319" spans="1:10" x14ac:dyDescent="0.3">
      <c r="A319" s="33" t="s">
        <v>405</v>
      </c>
      <c r="B319" s="35" t="s">
        <v>62</v>
      </c>
      <c r="C319" s="33" t="s">
        <v>269</v>
      </c>
      <c r="D319" s="33" t="s">
        <v>64</v>
      </c>
      <c r="E319" s="41">
        <v>39403</v>
      </c>
      <c r="F319" s="37">
        <f t="shared" ca="1" si="8"/>
        <v>8</v>
      </c>
      <c r="G319" s="38" t="s">
        <v>68</v>
      </c>
      <c r="H319" s="38">
        <v>42834</v>
      </c>
      <c r="I319" s="40">
        <v>2</v>
      </c>
      <c r="J319" s="63">
        <f t="shared" si="9"/>
        <v>42840</v>
      </c>
    </row>
    <row r="320" spans="1:10" x14ac:dyDescent="0.3">
      <c r="A320" s="33" t="s">
        <v>406</v>
      </c>
      <c r="B320" s="35" t="s">
        <v>77</v>
      </c>
      <c r="C320" s="33" t="s">
        <v>269</v>
      </c>
      <c r="D320" s="33" t="s">
        <v>64</v>
      </c>
      <c r="E320" s="41">
        <v>39407</v>
      </c>
      <c r="F320" s="37">
        <f t="shared" ca="1" si="8"/>
        <v>8</v>
      </c>
      <c r="G320" s="38" t="s">
        <v>96</v>
      </c>
      <c r="H320" s="38">
        <v>80380</v>
      </c>
      <c r="I320" s="40">
        <v>5</v>
      </c>
      <c r="J320" s="63">
        <f t="shared" si="9"/>
        <v>80380</v>
      </c>
    </row>
    <row r="321" spans="1:10" x14ac:dyDescent="0.3">
      <c r="A321" s="33" t="s">
        <v>407</v>
      </c>
      <c r="B321" s="35" t="s">
        <v>82</v>
      </c>
      <c r="C321" s="33" t="s">
        <v>269</v>
      </c>
      <c r="D321" s="33" t="s">
        <v>79</v>
      </c>
      <c r="E321" s="41">
        <v>40492</v>
      </c>
      <c r="F321" s="37">
        <f t="shared" ca="1" si="8"/>
        <v>5</v>
      </c>
      <c r="G321" s="38"/>
      <c r="H321" s="38">
        <v>72611</v>
      </c>
      <c r="I321" s="40">
        <v>2</v>
      </c>
      <c r="J321" s="63">
        <f t="shared" si="9"/>
        <v>72620</v>
      </c>
    </row>
    <row r="322" spans="1:10" x14ac:dyDescent="0.3">
      <c r="A322" s="33" t="s">
        <v>408</v>
      </c>
      <c r="B322" s="35" t="s">
        <v>82</v>
      </c>
      <c r="C322" s="33" t="s">
        <v>269</v>
      </c>
      <c r="D322" s="33" t="s">
        <v>64</v>
      </c>
      <c r="E322" s="41">
        <v>36101</v>
      </c>
      <c r="F322" s="37">
        <f t="shared" ref="F322:F385" ca="1" si="10">DATEDIF(E322,TODAY(),"Y")</f>
        <v>17</v>
      </c>
      <c r="G322" s="38" t="s">
        <v>65</v>
      </c>
      <c r="H322" s="38">
        <v>97064</v>
      </c>
      <c r="I322" s="40">
        <v>5</v>
      </c>
      <c r="J322" s="63">
        <f t="shared" ref="J322:J385" si="11">ROUNDUP(H322*M321+H322,-1)</f>
        <v>97070</v>
      </c>
    </row>
    <row r="323" spans="1:10" x14ac:dyDescent="0.3">
      <c r="A323" s="33" t="s">
        <v>409</v>
      </c>
      <c r="B323" s="35" t="s">
        <v>62</v>
      </c>
      <c r="C323" s="33" t="s">
        <v>269</v>
      </c>
      <c r="D323" s="33" t="s">
        <v>64</v>
      </c>
      <c r="E323" s="41">
        <v>36122</v>
      </c>
      <c r="F323" s="37">
        <f t="shared" ca="1" si="10"/>
        <v>17</v>
      </c>
      <c r="G323" s="38" t="s">
        <v>68</v>
      </c>
      <c r="H323" s="38">
        <v>24926</v>
      </c>
      <c r="I323" s="40">
        <v>2</v>
      </c>
      <c r="J323" s="63">
        <f t="shared" si="11"/>
        <v>24930</v>
      </c>
    </row>
    <row r="324" spans="1:10" x14ac:dyDescent="0.3">
      <c r="A324" s="33" t="s">
        <v>410</v>
      </c>
      <c r="B324" s="35" t="s">
        <v>74</v>
      </c>
      <c r="C324" s="33" t="s">
        <v>269</v>
      </c>
      <c r="D324" s="33" t="s">
        <v>64</v>
      </c>
      <c r="E324" s="41">
        <v>37936</v>
      </c>
      <c r="F324" s="37">
        <f t="shared" ca="1" si="10"/>
        <v>12</v>
      </c>
      <c r="G324" s="38" t="s">
        <v>96</v>
      </c>
      <c r="H324" s="38">
        <v>34012</v>
      </c>
      <c r="I324" s="40">
        <v>5</v>
      </c>
      <c r="J324" s="63">
        <f t="shared" si="11"/>
        <v>34020</v>
      </c>
    </row>
    <row r="325" spans="1:10" x14ac:dyDescent="0.3">
      <c r="A325" s="33" t="s">
        <v>411</v>
      </c>
      <c r="B325" s="35" t="s">
        <v>82</v>
      </c>
      <c r="C325" s="33" t="s">
        <v>269</v>
      </c>
      <c r="D325" s="33" t="s">
        <v>64</v>
      </c>
      <c r="E325" s="41">
        <v>37943</v>
      </c>
      <c r="F325" s="37">
        <f t="shared" ca="1" si="10"/>
        <v>12</v>
      </c>
      <c r="G325" s="38" t="s">
        <v>65</v>
      </c>
      <c r="H325" s="38">
        <v>82694</v>
      </c>
      <c r="I325" s="40">
        <v>3</v>
      </c>
      <c r="J325" s="63">
        <f t="shared" si="11"/>
        <v>82700</v>
      </c>
    </row>
    <row r="326" spans="1:10" x14ac:dyDescent="0.3">
      <c r="A326" s="33" t="s">
        <v>412</v>
      </c>
      <c r="B326" s="35" t="s">
        <v>77</v>
      </c>
      <c r="C326" s="33" t="s">
        <v>269</v>
      </c>
      <c r="D326" s="33" t="s">
        <v>79</v>
      </c>
      <c r="E326" s="41">
        <v>38321</v>
      </c>
      <c r="F326" s="37">
        <f t="shared" ca="1" si="10"/>
        <v>11</v>
      </c>
      <c r="G326" s="38"/>
      <c r="H326" s="38">
        <v>41778</v>
      </c>
      <c r="I326" s="40">
        <v>4</v>
      </c>
      <c r="J326" s="63">
        <f t="shared" si="11"/>
        <v>41780</v>
      </c>
    </row>
    <row r="327" spans="1:10" x14ac:dyDescent="0.3">
      <c r="A327" s="33" t="s">
        <v>413</v>
      </c>
      <c r="B327" s="35" t="s">
        <v>74</v>
      </c>
      <c r="C327" s="33" t="s">
        <v>269</v>
      </c>
      <c r="D327" s="33" t="s">
        <v>64</v>
      </c>
      <c r="E327" s="41">
        <v>38321</v>
      </c>
      <c r="F327" s="37">
        <f t="shared" ca="1" si="10"/>
        <v>11</v>
      </c>
      <c r="G327" s="38" t="s">
        <v>68</v>
      </c>
      <c r="H327" s="38">
        <v>77836</v>
      </c>
      <c r="I327" s="40">
        <v>1</v>
      </c>
      <c r="J327" s="63">
        <f t="shared" si="11"/>
        <v>77840</v>
      </c>
    </row>
    <row r="328" spans="1:10" x14ac:dyDescent="0.3">
      <c r="A328" s="33" t="s">
        <v>414</v>
      </c>
      <c r="B328" s="35" t="s">
        <v>77</v>
      </c>
      <c r="C328" s="33" t="s">
        <v>269</v>
      </c>
      <c r="D328" s="33" t="s">
        <v>64</v>
      </c>
      <c r="E328" s="41">
        <v>39760</v>
      </c>
      <c r="F328" s="37">
        <f t="shared" ca="1" si="10"/>
        <v>7</v>
      </c>
      <c r="G328" s="38" t="s">
        <v>65</v>
      </c>
      <c r="H328" s="38">
        <v>67166</v>
      </c>
      <c r="I328" s="40">
        <v>5</v>
      </c>
      <c r="J328" s="63">
        <f t="shared" si="11"/>
        <v>67170</v>
      </c>
    </row>
    <row r="329" spans="1:10" x14ac:dyDescent="0.3">
      <c r="A329" s="33" t="s">
        <v>415</v>
      </c>
      <c r="B329" s="35" t="s">
        <v>82</v>
      </c>
      <c r="C329" s="33" t="s">
        <v>269</v>
      </c>
      <c r="D329" s="33" t="s">
        <v>64</v>
      </c>
      <c r="E329" s="41">
        <v>39390</v>
      </c>
      <c r="F329" s="37">
        <f t="shared" ca="1" si="10"/>
        <v>8</v>
      </c>
      <c r="G329" s="38" t="s">
        <v>75</v>
      </c>
      <c r="H329" s="38">
        <v>78639</v>
      </c>
      <c r="I329" s="40">
        <v>5</v>
      </c>
      <c r="J329" s="63">
        <f t="shared" si="11"/>
        <v>78640</v>
      </c>
    </row>
    <row r="330" spans="1:10" x14ac:dyDescent="0.3">
      <c r="A330" s="33" t="s">
        <v>416</v>
      </c>
      <c r="B330" s="35" t="s">
        <v>74</v>
      </c>
      <c r="C330" s="33" t="s">
        <v>269</v>
      </c>
      <c r="D330" s="33" t="s">
        <v>79</v>
      </c>
      <c r="E330" s="41">
        <v>39785</v>
      </c>
      <c r="F330" s="37">
        <f t="shared" ca="1" si="10"/>
        <v>7</v>
      </c>
      <c r="G330" s="38"/>
      <c r="H330" s="38">
        <v>88759</v>
      </c>
      <c r="I330" s="40">
        <v>3</v>
      </c>
      <c r="J330" s="63">
        <f t="shared" si="11"/>
        <v>88760</v>
      </c>
    </row>
    <row r="331" spans="1:10" x14ac:dyDescent="0.3">
      <c r="A331" s="33" t="s">
        <v>417</v>
      </c>
      <c r="B331" s="35" t="s">
        <v>82</v>
      </c>
      <c r="C331" s="33" t="s">
        <v>269</v>
      </c>
      <c r="D331" s="33" t="s">
        <v>67</v>
      </c>
      <c r="E331" s="41">
        <v>36503</v>
      </c>
      <c r="F331" s="37">
        <f t="shared" ca="1" si="10"/>
        <v>16</v>
      </c>
      <c r="G331" s="38" t="s">
        <v>75</v>
      </c>
      <c r="H331" s="38">
        <v>45777</v>
      </c>
      <c r="I331" s="40">
        <v>1</v>
      </c>
      <c r="J331" s="63">
        <f t="shared" si="11"/>
        <v>45780</v>
      </c>
    </row>
    <row r="332" spans="1:10" x14ac:dyDescent="0.3">
      <c r="A332" s="33" t="s">
        <v>418</v>
      </c>
      <c r="B332" s="35" t="s">
        <v>92</v>
      </c>
      <c r="C332" s="33" t="s">
        <v>269</v>
      </c>
      <c r="D332" s="33" t="s">
        <v>64</v>
      </c>
      <c r="E332" s="41">
        <v>37229</v>
      </c>
      <c r="F332" s="37">
        <f t="shared" ca="1" si="10"/>
        <v>14</v>
      </c>
      <c r="G332" s="38" t="s">
        <v>96</v>
      </c>
      <c r="H332" s="38">
        <v>27841</v>
      </c>
      <c r="I332" s="40">
        <v>4</v>
      </c>
      <c r="J332" s="63">
        <f t="shared" si="11"/>
        <v>27850</v>
      </c>
    </row>
    <row r="333" spans="1:10" x14ac:dyDescent="0.3">
      <c r="A333" s="33" t="s">
        <v>419</v>
      </c>
      <c r="B333" s="35" t="s">
        <v>62</v>
      </c>
      <c r="C333" s="33" t="s">
        <v>269</v>
      </c>
      <c r="D333" s="33" t="s">
        <v>67</v>
      </c>
      <c r="E333" s="41">
        <v>37620</v>
      </c>
      <c r="F333" s="37">
        <f t="shared" ca="1" si="10"/>
        <v>13</v>
      </c>
      <c r="G333" s="38" t="s">
        <v>65</v>
      </c>
      <c r="H333" s="38">
        <v>26906</v>
      </c>
      <c r="I333" s="40">
        <v>1</v>
      </c>
      <c r="J333" s="63">
        <f t="shared" si="11"/>
        <v>26910</v>
      </c>
    </row>
    <row r="334" spans="1:10" x14ac:dyDescent="0.3">
      <c r="A334" s="33" t="s">
        <v>420</v>
      </c>
      <c r="B334" s="35" t="s">
        <v>74</v>
      </c>
      <c r="C334" s="33" t="s">
        <v>269</v>
      </c>
      <c r="D334" s="33" t="s">
        <v>64</v>
      </c>
      <c r="E334" s="41">
        <v>40175</v>
      </c>
      <c r="F334" s="37">
        <f t="shared" ca="1" si="10"/>
        <v>6</v>
      </c>
      <c r="G334" s="38" t="s">
        <v>75</v>
      </c>
      <c r="H334" s="38">
        <v>38159</v>
      </c>
      <c r="I334" s="40">
        <v>2</v>
      </c>
      <c r="J334" s="63">
        <f t="shared" si="11"/>
        <v>38160</v>
      </c>
    </row>
    <row r="335" spans="1:10" x14ac:dyDescent="0.3">
      <c r="A335" s="33" t="s">
        <v>421</v>
      </c>
      <c r="B335" s="35" t="s">
        <v>74</v>
      </c>
      <c r="C335" s="33" t="s">
        <v>422</v>
      </c>
      <c r="D335" s="33" t="s">
        <v>79</v>
      </c>
      <c r="E335" s="42">
        <v>40292</v>
      </c>
      <c r="F335" s="37">
        <f t="shared" ca="1" si="10"/>
        <v>6</v>
      </c>
      <c r="G335" s="38"/>
      <c r="H335" s="38">
        <v>68079</v>
      </c>
      <c r="I335" s="40">
        <v>2</v>
      </c>
      <c r="J335" s="63">
        <f t="shared" si="11"/>
        <v>68080</v>
      </c>
    </row>
    <row r="336" spans="1:10" x14ac:dyDescent="0.3">
      <c r="A336" s="33" t="s">
        <v>423</v>
      </c>
      <c r="B336" s="35" t="s">
        <v>71</v>
      </c>
      <c r="C336" s="33" t="s">
        <v>422</v>
      </c>
      <c r="D336" s="33" t="s">
        <v>64</v>
      </c>
      <c r="E336" s="41">
        <v>37407</v>
      </c>
      <c r="F336" s="37">
        <f t="shared" ca="1" si="10"/>
        <v>14</v>
      </c>
      <c r="G336" s="38" t="s">
        <v>65</v>
      </c>
      <c r="H336" s="38">
        <v>65054</v>
      </c>
      <c r="I336" s="40">
        <v>5</v>
      </c>
      <c r="J336" s="63">
        <f t="shared" si="11"/>
        <v>65060</v>
      </c>
    </row>
    <row r="337" spans="1:10" x14ac:dyDescent="0.3">
      <c r="A337" s="33" t="s">
        <v>424</v>
      </c>
      <c r="B337" s="35" t="s">
        <v>74</v>
      </c>
      <c r="C337" s="33" t="s">
        <v>422</v>
      </c>
      <c r="D337" s="33" t="s">
        <v>64</v>
      </c>
      <c r="E337" s="42">
        <v>40313</v>
      </c>
      <c r="F337" s="37">
        <f t="shared" ca="1" si="10"/>
        <v>6</v>
      </c>
      <c r="G337" s="38" t="s">
        <v>96</v>
      </c>
      <c r="H337" s="38">
        <v>29975</v>
      </c>
      <c r="I337" s="40">
        <v>5</v>
      </c>
      <c r="J337" s="63">
        <f t="shared" si="11"/>
        <v>29980</v>
      </c>
    </row>
    <row r="338" spans="1:10" x14ac:dyDescent="0.3">
      <c r="A338" s="33" t="s">
        <v>425</v>
      </c>
      <c r="B338" s="35" t="s">
        <v>92</v>
      </c>
      <c r="C338" s="33" t="s">
        <v>422</v>
      </c>
      <c r="D338" s="33" t="s">
        <v>64</v>
      </c>
      <c r="E338" s="41">
        <v>41137</v>
      </c>
      <c r="F338" s="37">
        <f t="shared" ca="1" si="10"/>
        <v>4</v>
      </c>
      <c r="G338" s="38" t="s">
        <v>65</v>
      </c>
      <c r="H338" s="38">
        <v>43076</v>
      </c>
      <c r="I338" s="40">
        <v>3</v>
      </c>
      <c r="J338" s="63">
        <f t="shared" si="11"/>
        <v>43080</v>
      </c>
    </row>
    <row r="339" spans="1:10" x14ac:dyDescent="0.3">
      <c r="A339" s="33" t="s">
        <v>426</v>
      </c>
      <c r="B339" s="35" t="s">
        <v>62</v>
      </c>
      <c r="C339" s="33" t="s">
        <v>422</v>
      </c>
      <c r="D339" s="33" t="s">
        <v>79</v>
      </c>
      <c r="E339" s="41">
        <v>36765</v>
      </c>
      <c r="F339" s="37">
        <f t="shared" ca="1" si="10"/>
        <v>16</v>
      </c>
      <c r="G339" s="38"/>
      <c r="H339" s="38">
        <v>81950</v>
      </c>
      <c r="I339" s="40">
        <v>4</v>
      </c>
      <c r="J339" s="63">
        <f t="shared" si="11"/>
        <v>81950</v>
      </c>
    </row>
    <row r="340" spans="1:10" x14ac:dyDescent="0.3">
      <c r="A340" s="33" t="s">
        <v>427</v>
      </c>
      <c r="B340" s="35" t="s">
        <v>77</v>
      </c>
      <c r="C340" s="33" t="s">
        <v>422</v>
      </c>
      <c r="D340" s="33" t="s">
        <v>64</v>
      </c>
      <c r="E340" s="41">
        <v>37936</v>
      </c>
      <c r="F340" s="37">
        <f t="shared" ca="1" si="10"/>
        <v>12</v>
      </c>
      <c r="G340" s="38" t="s">
        <v>96</v>
      </c>
      <c r="H340" s="38">
        <v>59257</v>
      </c>
      <c r="I340" s="40">
        <v>2</v>
      </c>
      <c r="J340" s="63">
        <f t="shared" si="11"/>
        <v>59260</v>
      </c>
    </row>
    <row r="341" spans="1:10" x14ac:dyDescent="0.3">
      <c r="A341" s="33" t="s">
        <v>428</v>
      </c>
      <c r="B341" s="35" t="s">
        <v>62</v>
      </c>
      <c r="C341" s="33" t="s">
        <v>422</v>
      </c>
      <c r="D341" s="33" t="s">
        <v>64</v>
      </c>
      <c r="E341" s="41">
        <v>39038</v>
      </c>
      <c r="F341" s="37">
        <f t="shared" ca="1" si="10"/>
        <v>9</v>
      </c>
      <c r="G341" s="38" t="s">
        <v>86</v>
      </c>
      <c r="H341" s="38">
        <v>78540</v>
      </c>
      <c r="I341" s="40">
        <v>4</v>
      </c>
      <c r="J341" s="63">
        <f t="shared" si="11"/>
        <v>78540</v>
      </c>
    </row>
    <row r="342" spans="1:10" x14ac:dyDescent="0.3">
      <c r="A342" s="33" t="s">
        <v>429</v>
      </c>
      <c r="B342" s="35" t="s">
        <v>92</v>
      </c>
      <c r="C342" s="33" t="s">
        <v>430</v>
      </c>
      <c r="D342" s="33" t="s">
        <v>64</v>
      </c>
      <c r="E342" s="41">
        <v>40552</v>
      </c>
      <c r="F342" s="37">
        <f t="shared" ca="1" si="10"/>
        <v>5</v>
      </c>
      <c r="G342" s="38" t="s">
        <v>65</v>
      </c>
      <c r="H342" s="38">
        <v>69014</v>
      </c>
      <c r="I342" s="40">
        <v>4</v>
      </c>
      <c r="J342" s="63">
        <f t="shared" si="11"/>
        <v>69020</v>
      </c>
    </row>
    <row r="343" spans="1:10" x14ac:dyDescent="0.3">
      <c r="A343" s="33" t="s">
        <v>431</v>
      </c>
      <c r="B343" s="35" t="s">
        <v>77</v>
      </c>
      <c r="C343" s="33" t="s">
        <v>430</v>
      </c>
      <c r="D343" s="33" t="s">
        <v>64</v>
      </c>
      <c r="E343" s="41">
        <v>40911</v>
      </c>
      <c r="F343" s="37">
        <f t="shared" ca="1" si="10"/>
        <v>4</v>
      </c>
      <c r="G343" s="38" t="s">
        <v>68</v>
      </c>
      <c r="H343" s="38">
        <v>95832</v>
      </c>
      <c r="I343" s="40">
        <v>3</v>
      </c>
      <c r="J343" s="63">
        <f t="shared" si="11"/>
        <v>95840</v>
      </c>
    </row>
    <row r="344" spans="1:10" x14ac:dyDescent="0.3">
      <c r="A344" s="33" t="s">
        <v>432</v>
      </c>
      <c r="B344" s="35" t="s">
        <v>77</v>
      </c>
      <c r="C344" s="33" t="s">
        <v>430</v>
      </c>
      <c r="D344" s="33" t="s">
        <v>67</v>
      </c>
      <c r="E344" s="41">
        <v>39457</v>
      </c>
      <c r="F344" s="37">
        <f t="shared" ca="1" si="10"/>
        <v>8</v>
      </c>
      <c r="G344" s="38" t="s">
        <v>65</v>
      </c>
      <c r="H344" s="38">
        <v>34381</v>
      </c>
      <c r="I344" s="40">
        <v>5</v>
      </c>
      <c r="J344" s="63">
        <f t="shared" si="11"/>
        <v>34390</v>
      </c>
    </row>
    <row r="345" spans="1:10" x14ac:dyDescent="0.3">
      <c r="A345" s="33" t="s">
        <v>433</v>
      </c>
      <c r="B345" s="35" t="s">
        <v>62</v>
      </c>
      <c r="C345" s="33" t="s">
        <v>430</v>
      </c>
      <c r="D345" s="33" t="s">
        <v>67</v>
      </c>
      <c r="E345" s="41">
        <v>39098</v>
      </c>
      <c r="F345" s="37">
        <f t="shared" ca="1" si="10"/>
        <v>9</v>
      </c>
      <c r="G345" s="38" t="s">
        <v>96</v>
      </c>
      <c r="H345" s="38">
        <v>52476</v>
      </c>
      <c r="I345" s="40">
        <v>5</v>
      </c>
      <c r="J345" s="63">
        <f t="shared" si="11"/>
        <v>52480</v>
      </c>
    </row>
    <row r="346" spans="1:10" x14ac:dyDescent="0.3">
      <c r="A346" s="33" t="s">
        <v>434</v>
      </c>
      <c r="B346" s="35" t="s">
        <v>82</v>
      </c>
      <c r="C346" s="33" t="s">
        <v>430</v>
      </c>
      <c r="D346" s="33" t="s">
        <v>64</v>
      </c>
      <c r="E346" s="41">
        <v>40209</v>
      </c>
      <c r="F346" s="37">
        <f t="shared" ca="1" si="10"/>
        <v>6</v>
      </c>
      <c r="G346" s="38" t="s">
        <v>96</v>
      </c>
      <c r="H346" s="38">
        <v>49786</v>
      </c>
      <c r="I346" s="40">
        <v>4</v>
      </c>
      <c r="J346" s="63">
        <f t="shared" si="11"/>
        <v>49790</v>
      </c>
    </row>
    <row r="347" spans="1:10" x14ac:dyDescent="0.3">
      <c r="A347" s="33" t="s">
        <v>435</v>
      </c>
      <c r="B347" s="35" t="s">
        <v>62</v>
      </c>
      <c r="C347" s="33" t="s">
        <v>430</v>
      </c>
      <c r="D347" s="33" t="s">
        <v>79</v>
      </c>
      <c r="E347" s="41">
        <v>36192</v>
      </c>
      <c r="F347" s="37">
        <f t="shared" ca="1" si="10"/>
        <v>17</v>
      </c>
      <c r="G347" s="38"/>
      <c r="H347" s="38">
        <v>52382</v>
      </c>
      <c r="I347" s="40">
        <v>5</v>
      </c>
      <c r="J347" s="63">
        <f t="shared" si="11"/>
        <v>52390</v>
      </c>
    </row>
    <row r="348" spans="1:10" x14ac:dyDescent="0.3">
      <c r="A348" s="33" t="s">
        <v>436</v>
      </c>
      <c r="B348" s="35" t="s">
        <v>71</v>
      </c>
      <c r="C348" s="33" t="s">
        <v>430</v>
      </c>
      <c r="D348" s="33" t="s">
        <v>79</v>
      </c>
      <c r="E348" s="41">
        <v>36199</v>
      </c>
      <c r="F348" s="37">
        <f t="shared" ca="1" si="10"/>
        <v>17</v>
      </c>
      <c r="G348" s="38"/>
      <c r="H348" s="38">
        <v>34397</v>
      </c>
      <c r="I348" s="40">
        <v>5</v>
      </c>
      <c r="J348" s="63">
        <f t="shared" si="11"/>
        <v>34400</v>
      </c>
    </row>
    <row r="349" spans="1:10" x14ac:dyDescent="0.3">
      <c r="A349" s="33" t="s">
        <v>437</v>
      </c>
      <c r="B349" s="35" t="s">
        <v>62</v>
      </c>
      <c r="C349" s="33" t="s">
        <v>430</v>
      </c>
      <c r="D349" s="33" t="s">
        <v>64</v>
      </c>
      <c r="E349" s="41">
        <v>36940</v>
      </c>
      <c r="F349" s="37">
        <f t="shared" ca="1" si="10"/>
        <v>15</v>
      </c>
      <c r="G349" s="38" t="s">
        <v>65</v>
      </c>
      <c r="H349" s="38">
        <v>53889</v>
      </c>
      <c r="I349" s="40">
        <v>5</v>
      </c>
      <c r="J349" s="63">
        <f t="shared" si="11"/>
        <v>53890</v>
      </c>
    </row>
    <row r="350" spans="1:10" x14ac:dyDescent="0.3">
      <c r="A350" s="33" t="s">
        <v>438</v>
      </c>
      <c r="B350" s="35" t="s">
        <v>62</v>
      </c>
      <c r="C350" s="33" t="s">
        <v>430</v>
      </c>
      <c r="D350" s="33" t="s">
        <v>67</v>
      </c>
      <c r="E350" s="41">
        <v>39871</v>
      </c>
      <c r="F350" s="37">
        <f t="shared" ca="1" si="10"/>
        <v>7</v>
      </c>
      <c r="G350" s="38" t="s">
        <v>75</v>
      </c>
      <c r="H350" s="38">
        <v>42433</v>
      </c>
      <c r="I350" s="40">
        <v>2</v>
      </c>
      <c r="J350" s="63">
        <f t="shared" si="11"/>
        <v>42440</v>
      </c>
    </row>
    <row r="351" spans="1:10" x14ac:dyDescent="0.3">
      <c r="A351" s="33" t="s">
        <v>439</v>
      </c>
      <c r="B351" s="35" t="s">
        <v>77</v>
      </c>
      <c r="C351" s="33" t="s">
        <v>430</v>
      </c>
      <c r="D351" s="33" t="s">
        <v>72</v>
      </c>
      <c r="E351" s="41">
        <v>40610</v>
      </c>
      <c r="F351" s="37">
        <f t="shared" ca="1" si="10"/>
        <v>5</v>
      </c>
      <c r="G351" s="38"/>
      <c r="H351" s="38">
        <v>40529</v>
      </c>
      <c r="I351" s="40">
        <v>4</v>
      </c>
      <c r="J351" s="63">
        <f t="shared" si="11"/>
        <v>40530</v>
      </c>
    </row>
    <row r="352" spans="1:10" x14ac:dyDescent="0.3">
      <c r="A352" s="33" t="s">
        <v>440</v>
      </c>
      <c r="B352" s="35" t="s">
        <v>82</v>
      </c>
      <c r="C352" s="33" t="s">
        <v>430</v>
      </c>
      <c r="D352" s="33" t="s">
        <v>67</v>
      </c>
      <c r="E352" s="41">
        <v>40624</v>
      </c>
      <c r="F352" s="37">
        <f t="shared" ca="1" si="10"/>
        <v>5</v>
      </c>
      <c r="G352" s="38" t="s">
        <v>75</v>
      </c>
      <c r="H352" s="38">
        <v>14399</v>
      </c>
      <c r="I352" s="40">
        <v>4</v>
      </c>
      <c r="J352" s="63">
        <f t="shared" si="11"/>
        <v>14400</v>
      </c>
    </row>
    <row r="353" spans="1:10" x14ac:dyDescent="0.3">
      <c r="A353" s="33" t="s">
        <v>441</v>
      </c>
      <c r="B353" s="35" t="s">
        <v>77</v>
      </c>
      <c r="C353" s="33" t="s">
        <v>430</v>
      </c>
      <c r="D353" s="33" t="s">
        <v>64</v>
      </c>
      <c r="E353" s="41">
        <v>39147</v>
      </c>
      <c r="F353" s="37">
        <f t="shared" ca="1" si="10"/>
        <v>9</v>
      </c>
      <c r="G353" s="38" t="s">
        <v>75</v>
      </c>
      <c r="H353" s="38">
        <v>49698</v>
      </c>
      <c r="I353" s="40">
        <v>5</v>
      </c>
      <c r="J353" s="63">
        <f t="shared" si="11"/>
        <v>49700</v>
      </c>
    </row>
    <row r="354" spans="1:10" x14ac:dyDescent="0.3">
      <c r="A354" s="33" t="s">
        <v>442</v>
      </c>
      <c r="B354" s="35" t="s">
        <v>74</v>
      </c>
      <c r="C354" s="33" t="s">
        <v>430</v>
      </c>
      <c r="D354" s="33" t="s">
        <v>79</v>
      </c>
      <c r="E354" s="41">
        <v>39167</v>
      </c>
      <c r="F354" s="37">
        <f t="shared" ca="1" si="10"/>
        <v>9</v>
      </c>
      <c r="G354" s="38"/>
      <c r="H354" s="38">
        <v>31900</v>
      </c>
      <c r="I354" s="40">
        <v>5</v>
      </c>
      <c r="J354" s="63">
        <f t="shared" si="11"/>
        <v>31900</v>
      </c>
    </row>
    <row r="355" spans="1:10" x14ac:dyDescent="0.3">
      <c r="A355" s="33" t="s">
        <v>443</v>
      </c>
      <c r="B355" s="35" t="s">
        <v>74</v>
      </c>
      <c r="C355" s="33" t="s">
        <v>430</v>
      </c>
      <c r="D355" s="33" t="s">
        <v>79</v>
      </c>
      <c r="E355" s="41">
        <v>38805</v>
      </c>
      <c r="F355" s="37">
        <f t="shared" ca="1" si="10"/>
        <v>10</v>
      </c>
      <c r="G355" s="38"/>
      <c r="H355" s="38">
        <v>59257</v>
      </c>
      <c r="I355" s="40">
        <v>2</v>
      </c>
      <c r="J355" s="63">
        <f t="shared" si="11"/>
        <v>59260</v>
      </c>
    </row>
    <row r="356" spans="1:10" x14ac:dyDescent="0.3">
      <c r="A356" s="33" t="s">
        <v>444</v>
      </c>
      <c r="B356" s="35" t="s">
        <v>62</v>
      </c>
      <c r="C356" s="33" t="s">
        <v>430</v>
      </c>
      <c r="D356" s="33" t="s">
        <v>64</v>
      </c>
      <c r="E356" s="41">
        <v>35856</v>
      </c>
      <c r="F356" s="37">
        <f t="shared" ca="1" si="10"/>
        <v>18</v>
      </c>
      <c r="G356" s="38" t="s">
        <v>86</v>
      </c>
      <c r="H356" s="38">
        <v>95513</v>
      </c>
      <c r="I356" s="40">
        <v>3</v>
      </c>
      <c r="J356" s="63">
        <f t="shared" si="11"/>
        <v>95520</v>
      </c>
    </row>
    <row r="357" spans="1:10" x14ac:dyDescent="0.3">
      <c r="A357" s="33" t="s">
        <v>445</v>
      </c>
      <c r="B357" s="35" t="s">
        <v>82</v>
      </c>
      <c r="C357" s="33" t="s">
        <v>430</v>
      </c>
      <c r="D357" s="33" t="s">
        <v>64</v>
      </c>
      <c r="E357" s="41">
        <v>35857</v>
      </c>
      <c r="F357" s="37">
        <f t="shared" ca="1" si="10"/>
        <v>18</v>
      </c>
      <c r="G357" s="38" t="s">
        <v>96</v>
      </c>
      <c r="H357" s="38">
        <v>90321</v>
      </c>
      <c r="I357" s="40">
        <v>3</v>
      </c>
      <c r="J357" s="63">
        <f t="shared" si="11"/>
        <v>90330</v>
      </c>
    </row>
    <row r="358" spans="1:10" x14ac:dyDescent="0.3">
      <c r="A358" s="33" t="s">
        <v>446</v>
      </c>
      <c r="B358" s="35" t="s">
        <v>62</v>
      </c>
      <c r="C358" s="33" t="s">
        <v>430</v>
      </c>
      <c r="D358" s="33" t="s">
        <v>64</v>
      </c>
      <c r="E358" s="41">
        <v>39157</v>
      </c>
      <c r="F358" s="37">
        <f t="shared" ca="1" si="10"/>
        <v>9</v>
      </c>
      <c r="G358" s="38" t="s">
        <v>96</v>
      </c>
      <c r="H358" s="38">
        <v>52371</v>
      </c>
      <c r="I358" s="40">
        <v>4</v>
      </c>
      <c r="J358" s="63">
        <f t="shared" si="11"/>
        <v>52380</v>
      </c>
    </row>
    <row r="359" spans="1:10" x14ac:dyDescent="0.3">
      <c r="A359" s="33" t="s">
        <v>447</v>
      </c>
      <c r="B359" s="35" t="s">
        <v>77</v>
      </c>
      <c r="C359" s="33" t="s">
        <v>430</v>
      </c>
      <c r="D359" s="33" t="s">
        <v>64</v>
      </c>
      <c r="E359" s="41">
        <v>41000</v>
      </c>
      <c r="F359" s="37">
        <f t="shared" ca="1" si="10"/>
        <v>4</v>
      </c>
      <c r="G359" s="38" t="s">
        <v>68</v>
      </c>
      <c r="H359" s="38">
        <v>66616</v>
      </c>
      <c r="I359" s="40">
        <v>4</v>
      </c>
      <c r="J359" s="63">
        <f t="shared" si="11"/>
        <v>66620</v>
      </c>
    </row>
    <row r="360" spans="1:10" x14ac:dyDescent="0.3">
      <c r="A360" s="33" t="s">
        <v>448</v>
      </c>
      <c r="B360" s="35" t="s">
        <v>62</v>
      </c>
      <c r="C360" s="33" t="s">
        <v>430</v>
      </c>
      <c r="D360" s="33" t="s">
        <v>64</v>
      </c>
      <c r="E360" s="41">
        <v>41007</v>
      </c>
      <c r="F360" s="37">
        <f t="shared" ca="1" si="10"/>
        <v>4</v>
      </c>
      <c r="G360" s="38" t="s">
        <v>65</v>
      </c>
      <c r="H360" s="38">
        <v>40722</v>
      </c>
      <c r="I360" s="40">
        <v>2</v>
      </c>
      <c r="J360" s="63">
        <f t="shared" si="11"/>
        <v>40730</v>
      </c>
    </row>
    <row r="361" spans="1:10" x14ac:dyDescent="0.3">
      <c r="A361" s="33" t="s">
        <v>449</v>
      </c>
      <c r="B361" s="35" t="s">
        <v>77</v>
      </c>
      <c r="C361" s="33" t="s">
        <v>430</v>
      </c>
      <c r="D361" s="33" t="s">
        <v>64</v>
      </c>
      <c r="E361" s="41">
        <v>39180</v>
      </c>
      <c r="F361" s="37">
        <f t="shared" ca="1" si="10"/>
        <v>9</v>
      </c>
      <c r="G361" s="38" t="s">
        <v>75</v>
      </c>
      <c r="H361" s="38">
        <v>95194</v>
      </c>
      <c r="I361" s="40">
        <v>4</v>
      </c>
      <c r="J361" s="63">
        <f t="shared" si="11"/>
        <v>95200</v>
      </c>
    </row>
    <row r="362" spans="1:10" x14ac:dyDescent="0.3">
      <c r="A362" s="33" t="s">
        <v>450</v>
      </c>
      <c r="B362" s="35" t="s">
        <v>77</v>
      </c>
      <c r="C362" s="33" t="s">
        <v>430</v>
      </c>
      <c r="D362" s="33" t="s">
        <v>64</v>
      </c>
      <c r="E362" s="41">
        <v>38834</v>
      </c>
      <c r="F362" s="37">
        <f t="shared" ca="1" si="10"/>
        <v>10</v>
      </c>
      <c r="G362" s="38" t="s">
        <v>65</v>
      </c>
      <c r="H362" s="38">
        <v>89804</v>
      </c>
      <c r="I362" s="40">
        <v>4</v>
      </c>
      <c r="J362" s="63">
        <f t="shared" si="11"/>
        <v>89810</v>
      </c>
    </row>
    <row r="363" spans="1:10" x14ac:dyDescent="0.3">
      <c r="A363" s="33" t="s">
        <v>451</v>
      </c>
      <c r="B363" s="35" t="s">
        <v>74</v>
      </c>
      <c r="C363" s="33" t="s">
        <v>430</v>
      </c>
      <c r="D363" s="33" t="s">
        <v>64</v>
      </c>
      <c r="E363" s="41">
        <v>36297</v>
      </c>
      <c r="F363" s="37">
        <f t="shared" ca="1" si="10"/>
        <v>17</v>
      </c>
      <c r="G363" s="38" t="s">
        <v>65</v>
      </c>
      <c r="H363" s="38">
        <v>50633</v>
      </c>
      <c r="I363" s="40">
        <v>2</v>
      </c>
      <c r="J363" s="63">
        <f t="shared" si="11"/>
        <v>50640</v>
      </c>
    </row>
    <row r="364" spans="1:10" x14ac:dyDescent="0.3">
      <c r="A364" s="33" t="s">
        <v>452</v>
      </c>
      <c r="B364" s="35" t="s">
        <v>62</v>
      </c>
      <c r="C364" s="33" t="s">
        <v>430</v>
      </c>
      <c r="D364" s="33" t="s">
        <v>64</v>
      </c>
      <c r="E364" s="41">
        <v>36662</v>
      </c>
      <c r="F364" s="37">
        <f t="shared" ca="1" si="10"/>
        <v>16</v>
      </c>
      <c r="G364" s="38" t="s">
        <v>96</v>
      </c>
      <c r="H364" s="38">
        <v>57739</v>
      </c>
      <c r="I364" s="40">
        <v>4</v>
      </c>
      <c r="J364" s="63">
        <f t="shared" si="11"/>
        <v>57740</v>
      </c>
    </row>
    <row r="365" spans="1:10" x14ac:dyDescent="0.3">
      <c r="A365" s="33" t="s">
        <v>453</v>
      </c>
      <c r="B365" s="35" t="s">
        <v>71</v>
      </c>
      <c r="C365" s="33" t="s">
        <v>430</v>
      </c>
      <c r="D365" s="33" t="s">
        <v>79</v>
      </c>
      <c r="E365" s="41">
        <v>39592</v>
      </c>
      <c r="F365" s="37">
        <f t="shared" ca="1" si="10"/>
        <v>8</v>
      </c>
      <c r="G365" s="38"/>
      <c r="H365" s="38">
        <v>63272</v>
      </c>
      <c r="I365" s="40">
        <v>3</v>
      </c>
      <c r="J365" s="63">
        <f t="shared" si="11"/>
        <v>63280</v>
      </c>
    </row>
    <row r="366" spans="1:10" x14ac:dyDescent="0.3">
      <c r="A366" s="33" t="s">
        <v>454</v>
      </c>
      <c r="B366" s="35" t="s">
        <v>71</v>
      </c>
      <c r="C366" s="33" t="s">
        <v>430</v>
      </c>
      <c r="D366" s="33" t="s">
        <v>64</v>
      </c>
      <c r="E366" s="41">
        <v>40712</v>
      </c>
      <c r="F366" s="37">
        <f t="shared" ca="1" si="10"/>
        <v>5</v>
      </c>
      <c r="G366" s="38" t="s">
        <v>65</v>
      </c>
      <c r="H366" s="38">
        <v>25190</v>
      </c>
      <c r="I366" s="40">
        <v>1</v>
      </c>
      <c r="J366" s="63">
        <f t="shared" si="11"/>
        <v>25190</v>
      </c>
    </row>
    <row r="367" spans="1:10" x14ac:dyDescent="0.3">
      <c r="A367" s="33" t="s">
        <v>455</v>
      </c>
      <c r="B367" s="35" t="s">
        <v>71</v>
      </c>
      <c r="C367" s="33" t="s">
        <v>430</v>
      </c>
      <c r="D367" s="33" t="s">
        <v>64</v>
      </c>
      <c r="E367" s="41">
        <v>41070</v>
      </c>
      <c r="F367" s="37">
        <f t="shared" ca="1" si="10"/>
        <v>4</v>
      </c>
      <c r="G367" s="38" t="s">
        <v>68</v>
      </c>
      <c r="H367" s="38">
        <v>81323</v>
      </c>
      <c r="I367" s="40">
        <v>1</v>
      </c>
      <c r="J367" s="63">
        <f t="shared" si="11"/>
        <v>81330</v>
      </c>
    </row>
    <row r="368" spans="1:10" x14ac:dyDescent="0.3">
      <c r="A368" s="33" t="s">
        <v>456</v>
      </c>
      <c r="B368" s="35" t="s">
        <v>77</v>
      </c>
      <c r="C368" s="33" t="s">
        <v>430</v>
      </c>
      <c r="D368" s="33" t="s">
        <v>64</v>
      </c>
      <c r="E368" s="41">
        <v>39258</v>
      </c>
      <c r="F368" s="37">
        <f t="shared" ca="1" si="10"/>
        <v>9</v>
      </c>
      <c r="G368" s="38" t="s">
        <v>86</v>
      </c>
      <c r="H368" s="38">
        <v>73612</v>
      </c>
      <c r="I368" s="40">
        <v>2</v>
      </c>
      <c r="J368" s="63">
        <f t="shared" si="11"/>
        <v>73620</v>
      </c>
    </row>
    <row r="369" spans="1:10" x14ac:dyDescent="0.3">
      <c r="A369" s="33" t="s">
        <v>457</v>
      </c>
      <c r="B369" s="35" t="s">
        <v>62</v>
      </c>
      <c r="C369" s="33" t="s">
        <v>430</v>
      </c>
      <c r="D369" s="33" t="s">
        <v>64</v>
      </c>
      <c r="E369" s="41">
        <v>40333</v>
      </c>
      <c r="F369" s="37">
        <f t="shared" ca="1" si="10"/>
        <v>6</v>
      </c>
      <c r="G369" s="38" t="s">
        <v>75</v>
      </c>
      <c r="H369" s="38">
        <v>77528</v>
      </c>
      <c r="I369" s="40">
        <v>4</v>
      </c>
      <c r="J369" s="63">
        <f t="shared" si="11"/>
        <v>77530</v>
      </c>
    </row>
    <row r="370" spans="1:10" x14ac:dyDescent="0.3">
      <c r="A370" s="33" t="s">
        <v>458</v>
      </c>
      <c r="B370" s="35" t="s">
        <v>77</v>
      </c>
      <c r="C370" s="33" t="s">
        <v>430</v>
      </c>
      <c r="D370" s="33" t="s">
        <v>79</v>
      </c>
      <c r="E370" s="41">
        <v>36703</v>
      </c>
      <c r="F370" s="37">
        <f t="shared" ca="1" si="10"/>
        <v>16</v>
      </c>
      <c r="G370" s="38"/>
      <c r="H370" s="38">
        <v>55220</v>
      </c>
      <c r="I370" s="40">
        <v>4</v>
      </c>
      <c r="J370" s="63">
        <f t="shared" si="11"/>
        <v>55220</v>
      </c>
    </row>
    <row r="371" spans="1:10" x14ac:dyDescent="0.3">
      <c r="A371" s="33" t="s">
        <v>459</v>
      </c>
      <c r="B371" s="35" t="s">
        <v>82</v>
      </c>
      <c r="C371" s="33" t="s">
        <v>430</v>
      </c>
      <c r="D371" s="33" t="s">
        <v>67</v>
      </c>
      <c r="E371" s="41">
        <v>40351</v>
      </c>
      <c r="F371" s="37">
        <f t="shared" ca="1" si="10"/>
        <v>6</v>
      </c>
      <c r="G371" s="38" t="s">
        <v>96</v>
      </c>
      <c r="H371" s="38">
        <v>22044</v>
      </c>
      <c r="I371" s="40">
        <v>3</v>
      </c>
      <c r="J371" s="63">
        <f t="shared" si="11"/>
        <v>22050</v>
      </c>
    </row>
    <row r="372" spans="1:10" x14ac:dyDescent="0.3">
      <c r="A372" s="33" t="s">
        <v>460</v>
      </c>
      <c r="B372" s="35" t="s">
        <v>77</v>
      </c>
      <c r="C372" s="33" t="s">
        <v>430</v>
      </c>
      <c r="D372" s="33" t="s">
        <v>64</v>
      </c>
      <c r="E372" s="41">
        <v>39290</v>
      </c>
      <c r="F372" s="37">
        <f t="shared" ca="1" si="10"/>
        <v>9</v>
      </c>
      <c r="G372" s="38" t="s">
        <v>96</v>
      </c>
      <c r="H372" s="38">
        <v>71775</v>
      </c>
      <c r="I372" s="40">
        <v>2</v>
      </c>
      <c r="J372" s="63">
        <f t="shared" si="11"/>
        <v>71780</v>
      </c>
    </row>
    <row r="373" spans="1:10" x14ac:dyDescent="0.3">
      <c r="A373" s="33" t="s">
        <v>461</v>
      </c>
      <c r="B373" s="35" t="s">
        <v>62</v>
      </c>
      <c r="C373" s="33" t="s">
        <v>430</v>
      </c>
      <c r="D373" s="33" t="s">
        <v>64</v>
      </c>
      <c r="E373" s="41">
        <v>40367</v>
      </c>
      <c r="F373" s="37">
        <f t="shared" ca="1" si="10"/>
        <v>6</v>
      </c>
      <c r="G373" s="38" t="s">
        <v>65</v>
      </c>
      <c r="H373" s="38">
        <v>53680</v>
      </c>
      <c r="I373" s="40">
        <v>4</v>
      </c>
      <c r="J373" s="63">
        <f t="shared" si="11"/>
        <v>53680</v>
      </c>
    </row>
    <row r="374" spans="1:10" x14ac:dyDescent="0.3">
      <c r="A374" s="33" t="s">
        <v>462</v>
      </c>
      <c r="B374" s="35" t="s">
        <v>92</v>
      </c>
      <c r="C374" s="33" t="s">
        <v>430</v>
      </c>
      <c r="D374" s="33" t="s">
        <v>67</v>
      </c>
      <c r="E374" s="41">
        <v>36371</v>
      </c>
      <c r="F374" s="37">
        <f t="shared" ca="1" si="10"/>
        <v>17</v>
      </c>
      <c r="G374" s="38" t="s">
        <v>96</v>
      </c>
      <c r="H374" s="38">
        <v>29469</v>
      </c>
      <c r="I374" s="40">
        <v>2</v>
      </c>
      <c r="J374" s="63">
        <f t="shared" si="11"/>
        <v>29470</v>
      </c>
    </row>
    <row r="375" spans="1:10" x14ac:dyDescent="0.3">
      <c r="A375" s="33" t="s">
        <v>463</v>
      </c>
      <c r="B375" s="35" t="s">
        <v>82</v>
      </c>
      <c r="C375" s="33" t="s">
        <v>430</v>
      </c>
      <c r="D375" s="33" t="s">
        <v>79</v>
      </c>
      <c r="E375" s="41">
        <v>39283</v>
      </c>
      <c r="F375" s="37">
        <f t="shared" ca="1" si="10"/>
        <v>9</v>
      </c>
      <c r="G375" s="38"/>
      <c r="H375" s="38">
        <v>81917</v>
      </c>
      <c r="I375" s="40">
        <v>3</v>
      </c>
      <c r="J375" s="63">
        <f t="shared" si="11"/>
        <v>81920</v>
      </c>
    </row>
    <row r="376" spans="1:10" x14ac:dyDescent="0.3">
      <c r="A376" s="33" t="s">
        <v>464</v>
      </c>
      <c r="B376" s="35" t="s">
        <v>82</v>
      </c>
      <c r="C376" s="33" t="s">
        <v>430</v>
      </c>
      <c r="D376" s="33" t="s">
        <v>64</v>
      </c>
      <c r="E376" s="41">
        <v>40361</v>
      </c>
      <c r="F376" s="37">
        <f t="shared" ca="1" si="10"/>
        <v>6</v>
      </c>
      <c r="G376" s="38" t="s">
        <v>75</v>
      </c>
      <c r="H376" s="38">
        <v>83358</v>
      </c>
      <c r="I376" s="40">
        <v>2</v>
      </c>
      <c r="J376" s="63">
        <f t="shared" si="11"/>
        <v>83360</v>
      </c>
    </row>
    <row r="377" spans="1:10" x14ac:dyDescent="0.3">
      <c r="A377" s="33" t="s">
        <v>465</v>
      </c>
      <c r="B377" s="35" t="s">
        <v>71</v>
      </c>
      <c r="C377" s="33" t="s">
        <v>430</v>
      </c>
      <c r="D377" s="33" t="s">
        <v>64</v>
      </c>
      <c r="E377" s="41">
        <v>40395</v>
      </c>
      <c r="F377" s="37">
        <f t="shared" ca="1" si="10"/>
        <v>6</v>
      </c>
      <c r="G377" s="38" t="s">
        <v>65</v>
      </c>
      <c r="H377" s="38">
        <v>63316</v>
      </c>
      <c r="I377" s="40">
        <v>4</v>
      </c>
      <c r="J377" s="63">
        <f t="shared" si="11"/>
        <v>63320</v>
      </c>
    </row>
    <row r="378" spans="1:10" x14ac:dyDescent="0.3">
      <c r="A378" s="33" t="s">
        <v>466</v>
      </c>
      <c r="B378" s="35" t="s">
        <v>71</v>
      </c>
      <c r="C378" s="33" t="s">
        <v>430</v>
      </c>
      <c r="D378" s="33" t="s">
        <v>64</v>
      </c>
      <c r="E378" s="41">
        <v>36392</v>
      </c>
      <c r="F378" s="37">
        <f t="shared" ca="1" si="10"/>
        <v>17</v>
      </c>
      <c r="G378" s="38" t="s">
        <v>96</v>
      </c>
      <c r="H378" s="38">
        <v>56551</v>
      </c>
      <c r="I378" s="40">
        <v>4</v>
      </c>
      <c r="J378" s="63">
        <f t="shared" si="11"/>
        <v>56560</v>
      </c>
    </row>
    <row r="379" spans="1:10" x14ac:dyDescent="0.3">
      <c r="A379" s="33" t="s">
        <v>467</v>
      </c>
      <c r="B379" s="35" t="s">
        <v>92</v>
      </c>
      <c r="C379" s="33" t="s">
        <v>430</v>
      </c>
      <c r="D379" s="33" t="s">
        <v>79</v>
      </c>
      <c r="E379" s="41">
        <v>39330</v>
      </c>
      <c r="F379" s="37">
        <f t="shared" ca="1" si="10"/>
        <v>9</v>
      </c>
      <c r="G379" s="38"/>
      <c r="H379" s="38">
        <v>90123</v>
      </c>
      <c r="I379" s="40">
        <v>5</v>
      </c>
      <c r="J379" s="63">
        <f t="shared" si="11"/>
        <v>90130</v>
      </c>
    </row>
    <row r="380" spans="1:10" x14ac:dyDescent="0.3">
      <c r="A380" s="33" t="s">
        <v>468</v>
      </c>
      <c r="B380" s="35" t="s">
        <v>77</v>
      </c>
      <c r="C380" s="33" t="s">
        <v>430</v>
      </c>
      <c r="D380" s="33" t="s">
        <v>79</v>
      </c>
      <c r="E380" s="41">
        <v>38969</v>
      </c>
      <c r="F380" s="37">
        <f t="shared" ca="1" si="10"/>
        <v>10</v>
      </c>
      <c r="G380" s="38"/>
      <c r="H380" s="38">
        <v>70235</v>
      </c>
      <c r="I380" s="40">
        <v>2</v>
      </c>
      <c r="J380" s="63">
        <f t="shared" si="11"/>
        <v>70240</v>
      </c>
    </row>
    <row r="381" spans="1:10" x14ac:dyDescent="0.3">
      <c r="A381" s="33" t="s">
        <v>469</v>
      </c>
      <c r="B381" s="35" t="s">
        <v>62</v>
      </c>
      <c r="C381" s="33" t="s">
        <v>430</v>
      </c>
      <c r="D381" s="33" t="s">
        <v>67</v>
      </c>
      <c r="E381" s="41">
        <v>37138</v>
      </c>
      <c r="F381" s="37">
        <f t="shared" ca="1" si="10"/>
        <v>15</v>
      </c>
      <c r="G381" s="38" t="s">
        <v>68</v>
      </c>
      <c r="H381" s="38">
        <v>34221</v>
      </c>
      <c r="I381" s="40">
        <v>1</v>
      </c>
      <c r="J381" s="63">
        <f t="shared" si="11"/>
        <v>34230</v>
      </c>
    </row>
    <row r="382" spans="1:10" x14ac:dyDescent="0.3">
      <c r="A382" s="33" t="s">
        <v>470</v>
      </c>
      <c r="B382" s="35" t="s">
        <v>92</v>
      </c>
      <c r="C382" s="33" t="s">
        <v>430</v>
      </c>
      <c r="D382" s="33" t="s">
        <v>67</v>
      </c>
      <c r="E382" s="41">
        <v>37141</v>
      </c>
      <c r="F382" s="37">
        <f t="shared" ca="1" si="10"/>
        <v>15</v>
      </c>
      <c r="G382" s="38" t="s">
        <v>86</v>
      </c>
      <c r="H382" s="38">
        <v>17501</v>
      </c>
      <c r="I382" s="40">
        <v>3</v>
      </c>
      <c r="J382" s="63">
        <f t="shared" si="11"/>
        <v>17510</v>
      </c>
    </row>
    <row r="383" spans="1:10" x14ac:dyDescent="0.3">
      <c r="A383" s="33" t="s">
        <v>471</v>
      </c>
      <c r="B383" s="35" t="s">
        <v>74</v>
      </c>
      <c r="C383" s="33" t="s">
        <v>430</v>
      </c>
      <c r="D383" s="33" t="s">
        <v>64</v>
      </c>
      <c r="E383" s="41">
        <v>40083</v>
      </c>
      <c r="F383" s="37">
        <f t="shared" ca="1" si="10"/>
        <v>7</v>
      </c>
      <c r="G383" s="38" t="s">
        <v>96</v>
      </c>
      <c r="H383" s="38">
        <v>48565</v>
      </c>
      <c r="I383" s="40">
        <v>4</v>
      </c>
      <c r="J383" s="63">
        <f t="shared" si="11"/>
        <v>48570</v>
      </c>
    </row>
    <row r="384" spans="1:10" x14ac:dyDescent="0.3">
      <c r="A384" s="33" t="s">
        <v>472</v>
      </c>
      <c r="B384" s="35" t="s">
        <v>82</v>
      </c>
      <c r="C384" s="33" t="s">
        <v>430</v>
      </c>
      <c r="D384" s="33" t="s">
        <v>64</v>
      </c>
      <c r="E384" s="41">
        <v>40447</v>
      </c>
      <c r="F384" s="37">
        <f t="shared" ca="1" si="10"/>
        <v>6</v>
      </c>
      <c r="G384" s="38" t="s">
        <v>65</v>
      </c>
      <c r="H384" s="38">
        <v>37367</v>
      </c>
      <c r="I384" s="40">
        <v>4</v>
      </c>
      <c r="J384" s="63">
        <f t="shared" si="11"/>
        <v>37370</v>
      </c>
    </row>
    <row r="385" spans="1:14" x14ac:dyDescent="0.3">
      <c r="A385" s="33" t="s">
        <v>473</v>
      </c>
      <c r="B385" s="35" t="s">
        <v>77</v>
      </c>
      <c r="C385" s="33" t="s">
        <v>430</v>
      </c>
      <c r="D385" s="33" t="s">
        <v>67</v>
      </c>
      <c r="E385" s="41">
        <v>36094</v>
      </c>
      <c r="F385" s="37">
        <f t="shared" ca="1" si="10"/>
        <v>18</v>
      </c>
      <c r="G385" s="38" t="s">
        <v>65</v>
      </c>
      <c r="H385" s="38">
        <v>52674</v>
      </c>
      <c r="I385" s="40">
        <v>1</v>
      </c>
      <c r="J385" s="63">
        <f t="shared" si="11"/>
        <v>52680</v>
      </c>
    </row>
    <row r="386" spans="1:14" x14ac:dyDescent="0.3">
      <c r="A386" s="33" t="s">
        <v>474</v>
      </c>
      <c r="B386" s="35" t="s">
        <v>82</v>
      </c>
      <c r="C386" s="33" t="s">
        <v>430</v>
      </c>
      <c r="D386" s="33" t="s">
        <v>64</v>
      </c>
      <c r="E386" s="41">
        <v>36456</v>
      </c>
      <c r="F386" s="37">
        <f t="shared" ref="F386:F449" ca="1" si="12">DATEDIF(E386,TODAY(),"Y")</f>
        <v>17</v>
      </c>
      <c r="G386" s="38" t="s">
        <v>96</v>
      </c>
      <c r="H386" s="38">
        <v>47806</v>
      </c>
      <c r="I386" s="40">
        <v>5</v>
      </c>
      <c r="J386" s="63">
        <f t="shared" ref="J386:J449" si="13">ROUNDUP(H386*M385+H386,-1)</f>
        <v>47810</v>
      </c>
    </row>
    <row r="387" spans="1:14" x14ac:dyDescent="0.3">
      <c r="A387" s="33" t="s">
        <v>475</v>
      </c>
      <c r="B387" s="35" t="s">
        <v>77</v>
      </c>
      <c r="C387" s="33" t="s">
        <v>430</v>
      </c>
      <c r="D387" s="33" t="s">
        <v>64</v>
      </c>
      <c r="E387" s="41">
        <v>36463</v>
      </c>
      <c r="F387" s="37">
        <f t="shared" ca="1" si="12"/>
        <v>16</v>
      </c>
      <c r="G387" s="38" t="s">
        <v>65</v>
      </c>
      <c r="H387" s="38">
        <v>48642</v>
      </c>
      <c r="I387" s="40">
        <v>3</v>
      </c>
      <c r="J387" s="63">
        <f t="shared" si="13"/>
        <v>48650</v>
      </c>
    </row>
    <row r="388" spans="1:14" x14ac:dyDescent="0.3">
      <c r="A388" s="33" t="s">
        <v>476</v>
      </c>
      <c r="B388" s="35" t="s">
        <v>82</v>
      </c>
      <c r="C388" s="33" t="s">
        <v>430</v>
      </c>
      <c r="D388" s="33" t="s">
        <v>67</v>
      </c>
      <c r="E388" s="41">
        <v>37166</v>
      </c>
      <c r="F388" s="37">
        <f t="shared" ca="1" si="12"/>
        <v>15</v>
      </c>
      <c r="G388" s="38" t="s">
        <v>68</v>
      </c>
      <c r="H388" s="38">
        <v>52025</v>
      </c>
      <c r="I388" s="40">
        <v>4</v>
      </c>
      <c r="J388" s="63">
        <f t="shared" si="13"/>
        <v>52030</v>
      </c>
    </row>
    <row r="389" spans="1:14" x14ac:dyDescent="0.3">
      <c r="A389" s="33" t="s">
        <v>477</v>
      </c>
      <c r="B389" s="35" t="s">
        <v>77</v>
      </c>
      <c r="C389" s="33" t="s">
        <v>430</v>
      </c>
      <c r="D389" s="33" t="s">
        <v>64</v>
      </c>
      <c r="E389" s="41">
        <v>36116</v>
      </c>
      <c r="F389" s="37">
        <f t="shared" ca="1" si="12"/>
        <v>17</v>
      </c>
      <c r="G389" s="38" t="s">
        <v>86</v>
      </c>
      <c r="H389" s="38">
        <v>54747</v>
      </c>
      <c r="I389" s="40">
        <v>1</v>
      </c>
      <c r="J389" s="63">
        <f t="shared" si="13"/>
        <v>54750</v>
      </c>
    </row>
    <row r="390" spans="1:14" x14ac:dyDescent="0.3">
      <c r="A390" s="33" t="s">
        <v>478</v>
      </c>
      <c r="B390" s="35" t="s">
        <v>62</v>
      </c>
      <c r="C390" s="33" t="s">
        <v>430</v>
      </c>
      <c r="D390" s="33" t="s">
        <v>67</v>
      </c>
      <c r="E390" s="41">
        <v>36121</v>
      </c>
      <c r="F390" s="37">
        <f t="shared" ca="1" si="12"/>
        <v>17</v>
      </c>
      <c r="G390" s="38" t="s">
        <v>96</v>
      </c>
      <c r="H390" s="38">
        <v>31768</v>
      </c>
      <c r="I390" s="40">
        <v>3</v>
      </c>
      <c r="J390" s="63">
        <f t="shared" si="13"/>
        <v>31770</v>
      </c>
    </row>
    <row r="391" spans="1:14" x14ac:dyDescent="0.3">
      <c r="A391" s="33" t="s">
        <v>479</v>
      </c>
      <c r="B391" s="35" t="s">
        <v>62</v>
      </c>
      <c r="C391" s="33" t="s">
        <v>430</v>
      </c>
      <c r="D391" s="33" t="s">
        <v>64</v>
      </c>
      <c r="E391" s="41">
        <v>36145</v>
      </c>
      <c r="F391" s="37">
        <f t="shared" ca="1" si="12"/>
        <v>17</v>
      </c>
      <c r="G391" s="38" t="s">
        <v>68</v>
      </c>
      <c r="H391" s="38">
        <v>34386</v>
      </c>
      <c r="I391" s="40">
        <v>5</v>
      </c>
      <c r="J391" s="63">
        <f t="shared" si="13"/>
        <v>34390</v>
      </c>
    </row>
    <row r="392" spans="1:14" x14ac:dyDescent="0.3">
      <c r="A392" s="33" t="s">
        <v>480</v>
      </c>
      <c r="B392" s="35" t="s">
        <v>82</v>
      </c>
      <c r="C392" s="33" t="s">
        <v>430</v>
      </c>
      <c r="D392" s="33" t="s">
        <v>79</v>
      </c>
      <c r="E392" s="41">
        <v>39063</v>
      </c>
      <c r="F392" s="37">
        <f t="shared" ca="1" si="12"/>
        <v>9</v>
      </c>
      <c r="G392" s="38"/>
      <c r="H392" s="38">
        <v>85723</v>
      </c>
      <c r="I392" s="40">
        <v>5</v>
      </c>
      <c r="J392" s="63">
        <f t="shared" si="13"/>
        <v>85730</v>
      </c>
    </row>
    <row r="393" spans="1:14" x14ac:dyDescent="0.3">
      <c r="A393" s="33" t="s">
        <v>481</v>
      </c>
      <c r="B393" s="35" t="s">
        <v>92</v>
      </c>
      <c r="C393" s="33" t="s">
        <v>482</v>
      </c>
      <c r="D393" s="33" t="s">
        <v>64</v>
      </c>
      <c r="E393" s="41">
        <v>40922</v>
      </c>
      <c r="F393" s="37">
        <f t="shared" ca="1" si="12"/>
        <v>4</v>
      </c>
      <c r="G393" s="38" t="s">
        <v>65</v>
      </c>
      <c r="H393" s="38">
        <v>43021</v>
      </c>
      <c r="I393" s="40">
        <v>5</v>
      </c>
      <c r="J393" s="63">
        <f t="shared" si="13"/>
        <v>43030</v>
      </c>
      <c r="M393" s="91"/>
      <c r="N393" s="91"/>
    </row>
    <row r="394" spans="1:14" x14ac:dyDescent="0.3">
      <c r="A394" s="33" t="s">
        <v>483</v>
      </c>
      <c r="B394" s="35" t="s">
        <v>77</v>
      </c>
      <c r="C394" s="33" t="s">
        <v>482</v>
      </c>
      <c r="D394" s="33" t="s">
        <v>79</v>
      </c>
      <c r="E394" s="41">
        <v>38734</v>
      </c>
      <c r="F394" s="37">
        <f t="shared" ca="1" si="12"/>
        <v>10</v>
      </c>
      <c r="G394" s="38"/>
      <c r="H394" s="38">
        <v>59609</v>
      </c>
      <c r="I394" s="40">
        <v>4</v>
      </c>
      <c r="J394" s="63">
        <f t="shared" si="13"/>
        <v>59610</v>
      </c>
    </row>
    <row r="395" spans="1:14" x14ac:dyDescent="0.3">
      <c r="A395" s="33" t="s">
        <v>484</v>
      </c>
      <c r="B395" s="35" t="s">
        <v>82</v>
      </c>
      <c r="C395" s="33" t="s">
        <v>482</v>
      </c>
      <c r="D395" s="33" t="s">
        <v>64</v>
      </c>
      <c r="E395" s="41">
        <v>36175</v>
      </c>
      <c r="F395" s="37">
        <f t="shared" ca="1" si="12"/>
        <v>17</v>
      </c>
      <c r="G395" s="38" t="s">
        <v>96</v>
      </c>
      <c r="H395" s="38">
        <v>25872</v>
      </c>
      <c r="I395" s="40">
        <v>2</v>
      </c>
      <c r="J395" s="63">
        <f t="shared" si="13"/>
        <v>25880</v>
      </c>
    </row>
    <row r="396" spans="1:14" x14ac:dyDescent="0.3">
      <c r="A396" s="33" t="s">
        <v>485</v>
      </c>
      <c r="B396" s="35" t="s">
        <v>82</v>
      </c>
      <c r="C396" s="33" t="s">
        <v>482</v>
      </c>
      <c r="D396" s="33" t="s">
        <v>64</v>
      </c>
      <c r="E396" s="41">
        <v>36898</v>
      </c>
      <c r="F396" s="37">
        <f t="shared" ca="1" si="12"/>
        <v>15</v>
      </c>
      <c r="G396" s="38" t="s">
        <v>65</v>
      </c>
      <c r="H396" s="38">
        <v>79002</v>
      </c>
      <c r="I396" s="40">
        <v>2</v>
      </c>
      <c r="J396" s="63">
        <f t="shared" si="13"/>
        <v>79010</v>
      </c>
    </row>
    <row r="397" spans="1:14" x14ac:dyDescent="0.3">
      <c r="A397" s="33" t="s">
        <v>486</v>
      </c>
      <c r="B397" s="35" t="s">
        <v>77</v>
      </c>
      <c r="C397" s="33" t="s">
        <v>482</v>
      </c>
      <c r="D397" s="33" t="s">
        <v>64</v>
      </c>
      <c r="E397" s="41">
        <v>40235</v>
      </c>
      <c r="F397" s="37">
        <f t="shared" ca="1" si="12"/>
        <v>6</v>
      </c>
      <c r="G397" s="38" t="s">
        <v>96</v>
      </c>
      <c r="H397" s="38">
        <v>25146</v>
      </c>
      <c r="I397" s="40">
        <v>5</v>
      </c>
      <c r="J397" s="63">
        <f t="shared" si="13"/>
        <v>25150</v>
      </c>
    </row>
    <row r="398" spans="1:14" x14ac:dyDescent="0.3">
      <c r="A398" s="33" t="s">
        <v>487</v>
      </c>
      <c r="B398" s="35" t="s">
        <v>92</v>
      </c>
      <c r="C398" s="33" t="s">
        <v>482</v>
      </c>
      <c r="D398" s="33" t="s">
        <v>64</v>
      </c>
      <c r="E398" s="41">
        <v>36567</v>
      </c>
      <c r="F398" s="37">
        <f t="shared" ca="1" si="12"/>
        <v>16</v>
      </c>
      <c r="G398" s="38" t="s">
        <v>86</v>
      </c>
      <c r="H398" s="38">
        <v>49995</v>
      </c>
      <c r="I398" s="40">
        <v>5</v>
      </c>
      <c r="J398" s="63">
        <f t="shared" si="13"/>
        <v>50000</v>
      </c>
    </row>
    <row r="399" spans="1:14" x14ac:dyDescent="0.3">
      <c r="A399" s="33" t="s">
        <v>488</v>
      </c>
      <c r="B399" s="35" t="s">
        <v>92</v>
      </c>
      <c r="C399" s="33" t="s">
        <v>482</v>
      </c>
      <c r="D399" s="33" t="s">
        <v>67</v>
      </c>
      <c r="E399" s="41">
        <v>40263</v>
      </c>
      <c r="F399" s="37">
        <f t="shared" ca="1" si="12"/>
        <v>6</v>
      </c>
      <c r="G399" s="38" t="s">
        <v>65</v>
      </c>
      <c r="H399" s="38">
        <v>54346</v>
      </c>
      <c r="I399" s="40">
        <v>4</v>
      </c>
      <c r="J399" s="63">
        <f t="shared" si="13"/>
        <v>54350</v>
      </c>
      <c r="M399" s="91"/>
      <c r="N399" s="91"/>
    </row>
    <row r="400" spans="1:14" x14ac:dyDescent="0.3">
      <c r="A400" s="33" t="s">
        <v>489</v>
      </c>
      <c r="B400" s="35" t="s">
        <v>77</v>
      </c>
      <c r="C400" s="33" t="s">
        <v>482</v>
      </c>
      <c r="D400" s="33" t="s">
        <v>64</v>
      </c>
      <c r="E400" s="41">
        <v>41046</v>
      </c>
      <c r="F400" s="37">
        <f t="shared" ca="1" si="12"/>
        <v>4</v>
      </c>
      <c r="G400" s="38" t="s">
        <v>65</v>
      </c>
      <c r="H400" s="38">
        <v>53405</v>
      </c>
      <c r="I400" s="40">
        <v>5</v>
      </c>
      <c r="J400" s="63">
        <f t="shared" si="13"/>
        <v>53410</v>
      </c>
    </row>
    <row r="401" spans="1:10" x14ac:dyDescent="0.3">
      <c r="A401" s="33" t="s">
        <v>490</v>
      </c>
      <c r="B401" s="35" t="s">
        <v>82</v>
      </c>
      <c r="C401" s="33" t="s">
        <v>482</v>
      </c>
      <c r="D401" s="33" t="s">
        <v>67</v>
      </c>
      <c r="E401" s="41">
        <v>35961</v>
      </c>
      <c r="F401" s="37">
        <f t="shared" ca="1" si="12"/>
        <v>18</v>
      </c>
      <c r="G401" s="38" t="s">
        <v>65</v>
      </c>
      <c r="H401" s="38">
        <v>22550</v>
      </c>
      <c r="I401" s="40">
        <v>3</v>
      </c>
      <c r="J401" s="63">
        <f t="shared" si="13"/>
        <v>22550</v>
      </c>
    </row>
    <row r="402" spans="1:10" x14ac:dyDescent="0.3">
      <c r="A402" s="33" t="s">
        <v>491</v>
      </c>
      <c r="B402" s="35" t="s">
        <v>71</v>
      </c>
      <c r="C402" s="33" t="s">
        <v>482</v>
      </c>
      <c r="D402" s="33" t="s">
        <v>79</v>
      </c>
      <c r="E402" s="41">
        <v>40333</v>
      </c>
      <c r="F402" s="37">
        <f t="shared" ca="1" si="12"/>
        <v>6</v>
      </c>
      <c r="G402" s="38"/>
      <c r="H402" s="38">
        <v>81422</v>
      </c>
      <c r="I402" s="40">
        <v>2</v>
      </c>
      <c r="J402" s="63">
        <f t="shared" si="13"/>
        <v>81430</v>
      </c>
    </row>
    <row r="403" spans="1:10" x14ac:dyDescent="0.3">
      <c r="A403" s="33" t="s">
        <v>492</v>
      </c>
      <c r="B403" s="35" t="s">
        <v>77</v>
      </c>
      <c r="C403" s="33" t="s">
        <v>482</v>
      </c>
      <c r="D403" s="33" t="s">
        <v>79</v>
      </c>
      <c r="E403" s="41">
        <v>37803</v>
      </c>
      <c r="F403" s="37">
        <f t="shared" ca="1" si="12"/>
        <v>13</v>
      </c>
      <c r="G403" s="38"/>
      <c r="H403" s="38">
        <v>85910</v>
      </c>
      <c r="I403" s="40">
        <v>3</v>
      </c>
      <c r="J403" s="63">
        <f t="shared" si="13"/>
        <v>85910</v>
      </c>
    </row>
    <row r="404" spans="1:10" x14ac:dyDescent="0.3">
      <c r="A404" s="33" t="s">
        <v>493</v>
      </c>
      <c r="B404" s="35" t="s">
        <v>74</v>
      </c>
      <c r="C404" s="33" t="s">
        <v>482</v>
      </c>
      <c r="D404" s="33" t="s">
        <v>72</v>
      </c>
      <c r="E404" s="41">
        <v>37827</v>
      </c>
      <c r="F404" s="37">
        <f t="shared" ca="1" si="12"/>
        <v>13</v>
      </c>
      <c r="G404" s="38"/>
      <c r="H404" s="38">
        <v>12149</v>
      </c>
      <c r="I404" s="40">
        <v>2</v>
      </c>
      <c r="J404" s="63">
        <f t="shared" si="13"/>
        <v>12150</v>
      </c>
    </row>
    <row r="405" spans="1:10" x14ac:dyDescent="0.3">
      <c r="A405" s="33" t="s">
        <v>494</v>
      </c>
      <c r="B405" s="35" t="s">
        <v>82</v>
      </c>
      <c r="C405" s="33" t="s">
        <v>482</v>
      </c>
      <c r="D405" s="33" t="s">
        <v>79</v>
      </c>
      <c r="E405" s="41">
        <v>40372</v>
      </c>
      <c r="F405" s="37">
        <f t="shared" ca="1" si="12"/>
        <v>6</v>
      </c>
      <c r="G405" s="38"/>
      <c r="H405" s="38">
        <v>82610</v>
      </c>
      <c r="I405" s="40">
        <v>4</v>
      </c>
      <c r="J405" s="63">
        <f t="shared" si="13"/>
        <v>82610</v>
      </c>
    </row>
    <row r="406" spans="1:10" x14ac:dyDescent="0.3">
      <c r="A406" s="33" t="s">
        <v>495</v>
      </c>
      <c r="B406" s="35" t="s">
        <v>62</v>
      </c>
      <c r="C406" s="33" t="s">
        <v>482</v>
      </c>
      <c r="D406" s="33" t="s">
        <v>79</v>
      </c>
      <c r="E406" s="41">
        <v>36047</v>
      </c>
      <c r="F406" s="37">
        <f t="shared" ca="1" si="12"/>
        <v>18</v>
      </c>
      <c r="G406" s="38"/>
      <c r="H406" s="38">
        <v>79728</v>
      </c>
      <c r="I406" s="40">
        <v>2</v>
      </c>
      <c r="J406" s="63">
        <f t="shared" si="13"/>
        <v>79730</v>
      </c>
    </row>
    <row r="407" spans="1:10" x14ac:dyDescent="0.3">
      <c r="A407" s="33" t="s">
        <v>496</v>
      </c>
      <c r="B407" s="35" t="s">
        <v>77</v>
      </c>
      <c r="C407" s="33" t="s">
        <v>482</v>
      </c>
      <c r="D407" s="33" t="s">
        <v>64</v>
      </c>
      <c r="E407" s="41">
        <v>41209</v>
      </c>
      <c r="F407" s="37">
        <f t="shared" ca="1" si="12"/>
        <v>3</v>
      </c>
      <c r="G407" s="38" t="s">
        <v>68</v>
      </c>
      <c r="H407" s="38">
        <v>96778</v>
      </c>
      <c r="I407" s="40">
        <v>1</v>
      </c>
      <c r="J407" s="63">
        <f t="shared" si="13"/>
        <v>96780</v>
      </c>
    </row>
    <row r="408" spans="1:10" x14ac:dyDescent="0.3">
      <c r="A408" s="33" t="s">
        <v>497</v>
      </c>
      <c r="B408" s="35" t="s">
        <v>71</v>
      </c>
      <c r="C408" s="33" t="s">
        <v>482</v>
      </c>
      <c r="D408" s="33" t="s">
        <v>79</v>
      </c>
      <c r="E408" s="41">
        <v>39011</v>
      </c>
      <c r="F408" s="37">
        <f t="shared" ca="1" si="12"/>
        <v>10</v>
      </c>
      <c r="G408" s="38"/>
      <c r="H408" s="38">
        <v>95117</v>
      </c>
      <c r="I408" s="40">
        <v>4</v>
      </c>
      <c r="J408" s="63">
        <f t="shared" si="13"/>
        <v>95120</v>
      </c>
    </row>
    <row r="409" spans="1:10" x14ac:dyDescent="0.3">
      <c r="A409" s="33" t="s">
        <v>498</v>
      </c>
      <c r="B409" s="35" t="s">
        <v>82</v>
      </c>
      <c r="C409" s="33" t="s">
        <v>482</v>
      </c>
      <c r="D409" s="33" t="s">
        <v>72</v>
      </c>
      <c r="E409" s="41">
        <v>36084</v>
      </c>
      <c r="F409" s="37">
        <f t="shared" ca="1" si="12"/>
        <v>18</v>
      </c>
      <c r="G409" s="38"/>
      <c r="H409" s="38">
        <v>23835</v>
      </c>
      <c r="I409" s="40">
        <v>4</v>
      </c>
      <c r="J409" s="63">
        <f t="shared" si="13"/>
        <v>23840</v>
      </c>
    </row>
    <row r="410" spans="1:10" x14ac:dyDescent="0.3">
      <c r="A410" s="33" t="s">
        <v>499</v>
      </c>
      <c r="B410" s="35" t="s">
        <v>82</v>
      </c>
      <c r="C410" s="33" t="s">
        <v>482</v>
      </c>
      <c r="D410" s="33" t="s">
        <v>72</v>
      </c>
      <c r="E410" s="41">
        <v>40494</v>
      </c>
      <c r="F410" s="37">
        <f t="shared" ca="1" si="12"/>
        <v>5</v>
      </c>
      <c r="G410" s="38"/>
      <c r="H410" s="38">
        <v>38844</v>
      </c>
      <c r="I410" s="40">
        <v>3</v>
      </c>
      <c r="J410" s="63">
        <f t="shared" si="13"/>
        <v>38850</v>
      </c>
    </row>
    <row r="411" spans="1:10" x14ac:dyDescent="0.3">
      <c r="A411" s="33" t="s">
        <v>500</v>
      </c>
      <c r="B411" s="35" t="s">
        <v>74</v>
      </c>
      <c r="C411" s="33" t="s">
        <v>482</v>
      </c>
      <c r="D411" s="33" t="s">
        <v>64</v>
      </c>
      <c r="E411" s="41">
        <v>36466</v>
      </c>
      <c r="F411" s="37">
        <f t="shared" ca="1" si="12"/>
        <v>16</v>
      </c>
      <c r="G411" s="38" t="s">
        <v>96</v>
      </c>
      <c r="H411" s="38">
        <v>75251</v>
      </c>
      <c r="I411" s="40">
        <v>5</v>
      </c>
      <c r="J411" s="63">
        <f t="shared" si="13"/>
        <v>75260</v>
      </c>
    </row>
    <row r="412" spans="1:10" x14ac:dyDescent="0.3">
      <c r="A412" s="33" t="s">
        <v>501</v>
      </c>
      <c r="B412" s="35" t="s">
        <v>62</v>
      </c>
      <c r="C412" s="33" t="s">
        <v>482</v>
      </c>
      <c r="D412" s="33" t="s">
        <v>79</v>
      </c>
      <c r="E412" s="41">
        <v>37236</v>
      </c>
      <c r="F412" s="37">
        <f t="shared" ca="1" si="12"/>
        <v>14</v>
      </c>
      <c r="G412" s="38"/>
      <c r="H412" s="38">
        <v>32494</v>
      </c>
      <c r="I412" s="40">
        <v>3</v>
      </c>
      <c r="J412" s="63">
        <f t="shared" si="13"/>
        <v>32500</v>
      </c>
    </row>
    <row r="413" spans="1:10" x14ac:dyDescent="0.3">
      <c r="A413" s="33" t="s">
        <v>502</v>
      </c>
      <c r="B413" s="35" t="s">
        <v>92</v>
      </c>
      <c r="C413" s="33" t="s">
        <v>482</v>
      </c>
      <c r="D413" s="33" t="s">
        <v>64</v>
      </c>
      <c r="E413" s="41">
        <v>40533</v>
      </c>
      <c r="F413" s="37">
        <f t="shared" ca="1" si="12"/>
        <v>5</v>
      </c>
      <c r="G413" s="38" t="s">
        <v>86</v>
      </c>
      <c r="H413" s="38">
        <v>68398</v>
      </c>
      <c r="I413" s="40">
        <v>2</v>
      </c>
      <c r="J413" s="63">
        <f t="shared" si="13"/>
        <v>68400</v>
      </c>
    </row>
    <row r="414" spans="1:10" x14ac:dyDescent="0.3">
      <c r="A414" s="33" t="s">
        <v>503</v>
      </c>
      <c r="B414" s="35" t="s">
        <v>62</v>
      </c>
      <c r="C414" s="33" t="s">
        <v>215</v>
      </c>
      <c r="D414" s="33" t="s">
        <v>79</v>
      </c>
      <c r="E414" s="41">
        <v>38738</v>
      </c>
      <c r="F414" s="37">
        <f t="shared" ca="1" si="12"/>
        <v>10</v>
      </c>
      <c r="G414" s="38"/>
      <c r="H414" s="38">
        <v>27632</v>
      </c>
      <c r="I414" s="40">
        <v>2</v>
      </c>
      <c r="J414" s="63">
        <f t="shared" si="13"/>
        <v>27640</v>
      </c>
    </row>
    <row r="415" spans="1:10" x14ac:dyDescent="0.3">
      <c r="A415" s="33" t="s">
        <v>504</v>
      </c>
      <c r="B415" s="35" t="s">
        <v>62</v>
      </c>
      <c r="C415" s="33" t="s">
        <v>215</v>
      </c>
      <c r="D415" s="33" t="s">
        <v>79</v>
      </c>
      <c r="E415" s="41">
        <v>39522</v>
      </c>
      <c r="F415" s="37">
        <f t="shared" ca="1" si="12"/>
        <v>8</v>
      </c>
      <c r="G415" s="38"/>
      <c r="H415" s="38">
        <v>78870</v>
      </c>
      <c r="I415" s="40">
        <v>2</v>
      </c>
      <c r="J415" s="63">
        <f t="shared" si="13"/>
        <v>78870</v>
      </c>
    </row>
    <row r="416" spans="1:10" x14ac:dyDescent="0.3">
      <c r="A416" s="33" t="s">
        <v>505</v>
      </c>
      <c r="B416" s="35" t="s">
        <v>77</v>
      </c>
      <c r="C416" s="33" t="s">
        <v>215</v>
      </c>
      <c r="D416" s="33" t="s">
        <v>64</v>
      </c>
      <c r="E416" s="41">
        <v>39197</v>
      </c>
      <c r="F416" s="37">
        <f t="shared" ca="1" si="12"/>
        <v>9</v>
      </c>
      <c r="G416" s="38" t="s">
        <v>65</v>
      </c>
      <c r="H416" s="38">
        <v>69509</v>
      </c>
      <c r="I416" s="40">
        <v>1</v>
      </c>
      <c r="J416" s="63">
        <f t="shared" si="13"/>
        <v>69510</v>
      </c>
    </row>
    <row r="417" spans="1:10" x14ac:dyDescent="0.3">
      <c r="A417" s="33" t="s">
        <v>506</v>
      </c>
      <c r="B417" s="35" t="s">
        <v>82</v>
      </c>
      <c r="C417" s="33" t="s">
        <v>215</v>
      </c>
      <c r="D417" s="33" t="s">
        <v>79</v>
      </c>
      <c r="E417" s="41">
        <v>38854</v>
      </c>
      <c r="F417" s="37">
        <f t="shared" ca="1" si="12"/>
        <v>10</v>
      </c>
      <c r="G417" s="38"/>
      <c r="H417" s="38">
        <v>49302</v>
      </c>
      <c r="I417" s="40">
        <v>4</v>
      </c>
      <c r="J417" s="63">
        <f t="shared" si="13"/>
        <v>49310</v>
      </c>
    </row>
    <row r="418" spans="1:10" x14ac:dyDescent="0.3">
      <c r="A418" s="33" t="s">
        <v>507</v>
      </c>
      <c r="B418" s="35" t="s">
        <v>62</v>
      </c>
      <c r="C418" s="33" t="s">
        <v>508</v>
      </c>
      <c r="D418" s="33" t="s">
        <v>64</v>
      </c>
      <c r="E418" s="41">
        <v>40925</v>
      </c>
      <c r="F418" s="37">
        <f t="shared" ca="1" si="12"/>
        <v>4</v>
      </c>
      <c r="G418" s="38" t="s">
        <v>96</v>
      </c>
      <c r="H418" s="38">
        <v>47509</v>
      </c>
      <c r="I418" s="40">
        <v>2</v>
      </c>
      <c r="J418" s="63">
        <f t="shared" si="13"/>
        <v>47510</v>
      </c>
    </row>
    <row r="419" spans="1:10" x14ac:dyDescent="0.3">
      <c r="A419" s="33" t="s">
        <v>509</v>
      </c>
      <c r="B419" s="35" t="s">
        <v>92</v>
      </c>
      <c r="C419" s="33" t="s">
        <v>508</v>
      </c>
      <c r="D419" s="33" t="s">
        <v>64</v>
      </c>
      <c r="E419" s="41">
        <v>39085</v>
      </c>
      <c r="F419" s="37">
        <f t="shared" ca="1" si="12"/>
        <v>9</v>
      </c>
      <c r="G419" s="38" t="s">
        <v>65</v>
      </c>
      <c r="H419" s="38">
        <v>95733</v>
      </c>
      <c r="I419" s="40">
        <v>3</v>
      </c>
      <c r="J419" s="63">
        <f t="shared" si="13"/>
        <v>95740</v>
      </c>
    </row>
    <row r="420" spans="1:10" x14ac:dyDescent="0.3">
      <c r="A420" s="33" t="s">
        <v>510</v>
      </c>
      <c r="B420" s="35" t="s">
        <v>62</v>
      </c>
      <c r="C420" s="33" t="s">
        <v>508</v>
      </c>
      <c r="D420" s="33" t="s">
        <v>64</v>
      </c>
      <c r="E420" s="41">
        <v>40941</v>
      </c>
      <c r="F420" s="37">
        <f t="shared" ca="1" si="12"/>
        <v>4</v>
      </c>
      <c r="G420" s="38" t="s">
        <v>65</v>
      </c>
      <c r="H420" s="38">
        <v>28996</v>
      </c>
      <c r="I420" s="40">
        <v>1</v>
      </c>
      <c r="J420" s="63">
        <f t="shared" si="13"/>
        <v>29000</v>
      </c>
    </row>
    <row r="421" spans="1:10" x14ac:dyDescent="0.3">
      <c r="A421" s="33" t="s">
        <v>511</v>
      </c>
      <c r="B421" s="35" t="s">
        <v>77</v>
      </c>
      <c r="C421" s="33" t="s">
        <v>508</v>
      </c>
      <c r="D421" s="33" t="s">
        <v>64</v>
      </c>
      <c r="E421" s="41">
        <v>40947</v>
      </c>
      <c r="F421" s="37">
        <f t="shared" ca="1" si="12"/>
        <v>4</v>
      </c>
      <c r="G421" s="38" t="s">
        <v>65</v>
      </c>
      <c r="H421" s="38">
        <v>87747</v>
      </c>
      <c r="I421" s="40">
        <v>4</v>
      </c>
      <c r="J421" s="63">
        <f t="shared" si="13"/>
        <v>87750</v>
      </c>
    </row>
    <row r="422" spans="1:10" x14ac:dyDescent="0.3">
      <c r="A422" s="33" t="s">
        <v>512</v>
      </c>
      <c r="B422" s="35" t="s">
        <v>77</v>
      </c>
      <c r="C422" s="33" t="s">
        <v>508</v>
      </c>
      <c r="D422" s="33" t="s">
        <v>64</v>
      </c>
      <c r="E422" s="41">
        <v>39120</v>
      </c>
      <c r="F422" s="37">
        <f t="shared" ca="1" si="12"/>
        <v>9</v>
      </c>
      <c r="G422" s="38" t="s">
        <v>65</v>
      </c>
      <c r="H422" s="38">
        <v>97735</v>
      </c>
      <c r="I422" s="40">
        <v>3</v>
      </c>
      <c r="J422" s="63">
        <f t="shared" si="13"/>
        <v>97740</v>
      </c>
    </row>
    <row r="423" spans="1:10" x14ac:dyDescent="0.3">
      <c r="A423" s="33" t="s">
        <v>513</v>
      </c>
      <c r="B423" s="35" t="s">
        <v>74</v>
      </c>
      <c r="C423" s="33" t="s">
        <v>508</v>
      </c>
      <c r="D423" s="33" t="s">
        <v>64</v>
      </c>
      <c r="E423" s="41">
        <v>39123</v>
      </c>
      <c r="F423" s="37">
        <f t="shared" ca="1" si="12"/>
        <v>9</v>
      </c>
      <c r="G423" s="38" t="s">
        <v>75</v>
      </c>
      <c r="H423" s="38">
        <v>85624</v>
      </c>
      <c r="I423" s="40">
        <v>2</v>
      </c>
      <c r="J423" s="63">
        <f t="shared" si="13"/>
        <v>85630</v>
      </c>
    </row>
    <row r="424" spans="1:10" x14ac:dyDescent="0.3">
      <c r="A424" s="33" t="s">
        <v>514</v>
      </c>
      <c r="B424" s="35" t="s">
        <v>92</v>
      </c>
      <c r="C424" s="33" t="s">
        <v>508</v>
      </c>
      <c r="D424" s="33" t="s">
        <v>64</v>
      </c>
      <c r="E424" s="41">
        <v>40246</v>
      </c>
      <c r="F424" s="37">
        <f t="shared" ca="1" si="12"/>
        <v>6</v>
      </c>
      <c r="G424" s="38" t="s">
        <v>96</v>
      </c>
      <c r="H424" s="38">
        <v>69388</v>
      </c>
      <c r="I424" s="40">
        <v>5</v>
      </c>
      <c r="J424" s="63">
        <f t="shared" si="13"/>
        <v>69390</v>
      </c>
    </row>
    <row r="425" spans="1:10" x14ac:dyDescent="0.3">
      <c r="A425" s="33" t="s">
        <v>515</v>
      </c>
      <c r="B425" s="35" t="s">
        <v>82</v>
      </c>
      <c r="C425" s="33" t="s">
        <v>508</v>
      </c>
      <c r="D425" s="33" t="s">
        <v>72</v>
      </c>
      <c r="E425" s="41">
        <v>37711</v>
      </c>
      <c r="F425" s="37">
        <f t="shared" ca="1" si="12"/>
        <v>13</v>
      </c>
      <c r="G425" s="38"/>
      <c r="H425" s="38">
        <v>23813</v>
      </c>
      <c r="I425" s="40">
        <v>2</v>
      </c>
      <c r="J425" s="63">
        <f t="shared" si="13"/>
        <v>23820</v>
      </c>
    </row>
    <row r="426" spans="1:10" x14ac:dyDescent="0.3">
      <c r="A426" s="33" t="s">
        <v>516</v>
      </c>
      <c r="B426" s="35" t="s">
        <v>77</v>
      </c>
      <c r="C426" s="33" t="s">
        <v>508</v>
      </c>
      <c r="D426" s="33" t="s">
        <v>64</v>
      </c>
      <c r="E426" s="41">
        <v>38807</v>
      </c>
      <c r="F426" s="37">
        <f t="shared" ca="1" si="12"/>
        <v>10</v>
      </c>
      <c r="G426" s="38" t="s">
        <v>65</v>
      </c>
      <c r="H426" s="38">
        <v>51766</v>
      </c>
      <c r="I426" s="40">
        <v>4</v>
      </c>
      <c r="J426" s="63">
        <f t="shared" si="13"/>
        <v>51770</v>
      </c>
    </row>
    <row r="427" spans="1:10" x14ac:dyDescent="0.3">
      <c r="A427" s="33" t="s">
        <v>517</v>
      </c>
      <c r="B427" s="35" t="s">
        <v>71</v>
      </c>
      <c r="C427" s="33" t="s">
        <v>508</v>
      </c>
      <c r="D427" s="33" t="s">
        <v>79</v>
      </c>
      <c r="E427" s="45">
        <v>40620</v>
      </c>
      <c r="F427" s="37">
        <f t="shared" ca="1" si="12"/>
        <v>5</v>
      </c>
      <c r="G427" s="38"/>
      <c r="H427" s="38">
        <v>92730</v>
      </c>
      <c r="I427" s="40">
        <v>1</v>
      </c>
      <c r="J427" s="63">
        <f t="shared" si="13"/>
        <v>92730</v>
      </c>
    </row>
    <row r="428" spans="1:10" x14ac:dyDescent="0.3">
      <c r="A428" s="33" t="s">
        <v>518</v>
      </c>
      <c r="B428" s="35" t="s">
        <v>77</v>
      </c>
      <c r="C428" s="33" t="s">
        <v>508</v>
      </c>
      <c r="D428" s="33" t="s">
        <v>64</v>
      </c>
      <c r="E428" s="41">
        <v>35903</v>
      </c>
      <c r="F428" s="37">
        <f t="shared" ca="1" si="12"/>
        <v>18</v>
      </c>
      <c r="G428" s="38" t="s">
        <v>65</v>
      </c>
      <c r="H428" s="38">
        <v>75372</v>
      </c>
      <c r="I428" s="40">
        <v>5</v>
      </c>
      <c r="J428" s="63">
        <f t="shared" si="13"/>
        <v>75380</v>
      </c>
    </row>
    <row r="429" spans="1:10" x14ac:dyDescent="0.3">
      <c r="A429" s="33" t="s">
        <v>519</v>
      </c>
      <c r="B429" s="35" t="s">
        <v>82</v>
      </c>
      <c r="C429" s="33" t="s">
        <v>508</v>
      </c>
      <c r="D429" s="33" t="s">
        <v>79</v>
      </c>
      <c r="E429" s="41">
        <v>36623</v>
      </c>
      <c r="F429" s="37">
        <f t="shared" ca="1" si="12"/>
        <v>16</v>
      </c>
      <c r="G429" s="38"/>
      <c r="H429" s="38">
        <v>33330</v>
      </c>
      <c r="I429" s="40">
        <v>1</v>
      </c>
      <c r="J429" s="63">
        <f t="shared" si="13"/>
        <v>33330</v>
      </c>
    </row>
    <row r="430" spans="1:10" x14ac:dyDescent="0.3">
      <c r="A430" s="33" t="s">
        <v>520</v>
      </c>
      <c r="B430" s="35" t="s">
        <v>82</v>
      </c>
      <c r="C430" s="33" t="s">
        <v>508</v>
      </c>
      <c r="D430" s="33" t="s">
        <v>64</v>
      </c>
      <c r="E430" s="41">
        <v>39224</v>
      </c>
      <c r="F430" s="37">
        <f t="shared" ca="1" si="12"/>
        <v>9</v>
      </c>
      <c r="G430" s="38" t="s">
        <v>96</v>
      </c>
      <c r="H430" s="38">
        <v>80333</v>
      </c>
      <c r="I430" s="40">
        <v>5</v>
      </c>
      <c r="J430" s="63">
        <f t="shared" si="13"/>
        <v>80340</v>
      </c>
    </row>
    <row r="431" spans="1:10" x14ac:dyDescent="0.3">
      <c r="A431" s="33" t="s">
        <v>521</v>
      </c>
      <c r="B431" s="35" t="s">
        <v>92</v>
      </c>
      <c r="C431" s="33" t="s">
        <v>508</v>
      </c>
      <c r="D431" s="33" t="s">
        <v>79</v>
      </c>
      <c r="E431" s="41">
        <v>35921</v>
      </c>
      <c r="F431" s="37">
        <f t="shared" ca="1" si="12"/>
        <v>18</v>
      </c>
      <c r="G431" s="38"/>
      <c r="H431" s="38">
        <v>69663</v>
      </c>
      <c r="I431" s="40">
        <v>4</v>
      </c>
      <c r="J431" s="63">
        <f t="shared" si="13"/>
        <v>69670</v>
      </c>
    </row>
    <row r="432" spans="1:10" x14ac:dyDescent="0.3">
      <c r="A432" s="33" t="s">
        <v>522</v>
      </c>
      <c r="B432" s="35" t="s">
        <v>71</v>
      </c>
      <c r="C432" s="33" t="s">
        <v>508</v>
      </c>
      <c r="D432" s="33" t="s">
        <v>79</v>
      </c>
      <c r="E432" s="41">
        <v>39616</v>
      </c>
      <c r="F432" s="37">
        <f t="shared" ca="1" si="12"/>
        <v>8</v>
      </c>
      <c r="G432" s="38"/>
      <c r="H432" s="38">
        <v>73381</v>
      </c>
      <c r="I432" s="40">
        <v>2</v>
      </c>
      <c r="J432" s="63">
        <f t="shared" si="13"/>
        <v>73390</v>
      </c>
    </row>
    <row r="433" spans="1:10" x14ac:dyDescent="0.3">
      <c r="A433" s="33" t="s">
        <v>523</v>
      </c>
      <c r="B433" s="35" t="s">
        <v>82</v>
      </c>
      <c r="C433" s="33" t="s">
        <v>508</v>
      </c>
      <c r="D433" s="33" t="s">
        <v>64</v>
      </c>
      <c r="E433" s="41">
        <v>35969</v>
      </c>
      <c r="F433" s="37">
        <f t="shared" ca="1" si="12"/>
        <v>18</v>
      </c>
      <c r="G433" s="38" t="s">
        <v>65</v>
      </c>
      <c r="H433" s="38">
        <v>81983</v>
      </c>
      <c r="I433" s="40">
        <v>5</v>
      </c>
      <c r="J433" s="63">
        <f t="shared" si="13"/>
        <v>81990</v>
      </c>
    </row>
    <row r="434" spans="1:10" x14ac:dyDescent="0.3">
      <c r="A434" s="33" t="s">
        <v>524</v>
      </c>
      <c r="B434" s="35" t="s">
        <v>82</v>
      </c>
      <c r="C434" s="33" t="s">
        <v>508</v>
      </c>
      <c r="D434" s="33" t="s">
        <v>72</v>
      </c>
      <c r="E434" s="41">
        <v>36329</v>
      </c>
      <c r="F434" s="37">
        <f t="shared" ca="1" si="12"/>
        <v>17</v>
      </c>
      <c r="G434" s="38"/>
      <c r="H434" s="38">
        <v>43741</v>
      </c>
      <c r="I434" s="40">
        <v>1</v>
      </c>
      <c r="J434" s="63">
        <f t="shared" si="13"/>
        <v>43750</v>
      </c>
    </row>
    <row r="435" spans="1:10" x14ac:dyDescent="0.3">
      <c r="A435" s="33" t="s">
        <v>525</v>
      </c>
      <c r="B435" s="35" t="s">
        <v>77</v>
      </c>
      <c r="C435" s="33" t="s">
        <v>508</v>
      </c>
      <c r="D435" s="33" t="s">
        <v>67</v>
      </c>
      <c r="E435" s="41">
        <v>36695</v>
      </c>
      <c r="F435" s="37">
        <f t="shared" ca="1" si="12"/>
        <v>16</v>
      </c>
      <c r="G435" s="38" t="s">
        <v>96</v>
      </c>
      <c r="H435" s="38">
        <v>31906</v>
      </c>
      <c r="I435" s="40">
        <v>1</v>
      </c>
      <c r="J435" s="63">
        <f t="shared" si="13"/>
        <v>31910</v>
      </c>
    </row>
    <row r="436" spans="1:10" x14ac:dyDescent="0.3">
      <c r="A436" s="33" t="s">
        <v>526</v>
      </c>
      <c r="B436" s="35" t="s">
        <v>77</v>
      </c>
      <c r="C436" s="33" t="s">
        <v>508</v>
      </c>
      <c r="D436" s="33" t="s">
        <v>72</v>
      </c>
      <c r="E436" s="41">
        <v>38144</v>
      </c>
      <c r="F436" s="37">
        <f t="shared" ca="1" si="12"/>
        <v>12</v>
      </c>
      <c r="G436" s="38"/>
      <c r="H436" s="38">
        <v>36864</v>
      </c>
      <c r="I436" s="40">
        <v>4</v>
      </c>
      <c r="J436" s="63">
        <f t="shared" si="13"/>
        <v>36870</v>
      </c>
    </row>
    <row r="437" spans="1:10" x14ac:dyDescent="0.3">
      <c r="A437" s="33" t="s">
        <v>527</v>
      </c>
      <c r="B437" s="35" t="s">
        <v>77</v>
      </c>
      <c r="C437" s="33" t="s">
        <v>508</v>
      </c>
      <c r="D437" s="33" t="s">
        <v>79</v>
      </c>
      <c r="E437" s="41">
        <v>41116</v>
      </c>
      <c r="F437" s="37">
        <f t="shared" ca="1" si="12"/>
        <v>4</v>
      </c>
      <c r="G437" s="38"/>
      <c r="H437" s="38">
        <v>35915</v>
      </c>
      <c r="I437" s="40">
        <v>1</v>
      </c>
      <c r="J437" s="63">
        <f t="shared" si="13"/>
        <v>35920</v>
      </c>
    </row>
    <row r="438" spans="1:10" x14ac:dyDescent="0.3">
      <c r="A438" s="33" t="s">
        <v>528</v>
      </c>
      <c r="B438" s="35" t="s">
        <v>82</v>
      </c>
      <c r="C438" s="33" t="s">
        <v>508</v>
      </c>
      <c r="D438" s="33" t="s">
        <v>64</v>
      </c>
      <c r="E438" s="41">
        <v>39284</v>
      </c>
      <c r="F438" s="37">
        <f t="shared" ca="1" si="12"/>
        <v>9</v>
      </c>
      <c r="G438" s="38" t="s">
        <v>65</v>
      </c>
      <c r="H438" s="38">
        <v>28413</v>
      </c>
      <c r="I438" s="40">
        <v>5</v>
      </c>
      <c r="J438" s="63">
        <f t="shared" si="13"/>
        <v>28420</v>
      </c>
    </row>
    <row r="439" spans="1:10" x14ac:dyDescent="0.3">
      <c r="A439" s="33" t="s">
        <v>529</v>
      </c>
      <c r="B439" s="35" t="s">
        <v>77</v>
      </c>
      <c r="C439" s="33" t="s">
        <v>508</v>
      </c>
      <c r="D439" s="33" t="s">
        <v>64</v>
      </c>
      <c r="E439" s="41">
        <v>38916</v>
      </c>
      <c r="F439" s="37">
        <f t="shared" ca="1" si="12"/>
        <v>10</v>
      </c>
      <c r="G439" s="38" t="s">
        <v>68</v>
      </c>
      <c r="H439" s="38">
        <v>30316</v>
      </c>
      <c r="I439" s="40">
        <v>2</v>
      </c>
      <c r="J439" s="63">
        <f t="shared" si="13"/>
        <v>30320</v>
      </c>
    </row>
    <row r="440" spans="1:10" x14ac:dyDescent="0.3">
      <c r="A440" s="33" t="s">
        <v>530</v>
      </c>
      <c r="B440" s="35" t="s">
        <v>62</v>
      </c>
      <c r="C440" s="33" t="s">
        <v>508</v>
      </c>
      <c r="D440" s="33" t="s">
        <v>64</v>
      </c>
      <c r="E440" s="41">
        <v>39657</v>
      </c>
      <c r="F440" s="37">
        <f t="shared" ca="1" si="12"/>
        <v>8</v>
      </c>
      <c r="G440" s="38" t="s">
        <v>86</v>
      </c>
      <c r="H440" s="38">
        <v>88968</v>
      </c>
      <c r="I440" s="40">
        <v>1</v>
      </c>
      <c r="J440" s="63">
        <f t="shared" si="13"/>
        <v>88970</v>
      </c>
    </row>
    <row r="441" spans="1:10" x14ac:dyDescent="0.3">
      <c r="A441" s="33" t="s">
        <v>531</v>
      </c>
      <c r="B441" s="35" t="s">
        <v>71</v>
      </c>
      <c r="C441" s="33" t="s">
        <v>508</v>
      </c>
      <c r="D441" s="33" t="s">
        <v>64</v>
      </c>
      <c r="E441" s="41">
        <v>40370</v>
      </c>
      <c r="F441" s="37">
        <f t="shared" ca="1" si="12"/>
        <v>6</v>
      </c>
      <c r="G441" s="38" t="s">
        <v>65</v>
      </c>
      <c r="H441" s="38">
        <v>73524</v>
      </c>
      <c r="I441" s="40">
        <v>4</v>
      </c>
      <c r="J441" s="63">
        <f t="shared" si="13"/>
        <v>73530</v>
      </c>
    </row>
    <row r="442" spans="1:10" x14ac:dyDescent="0.3">
      <c r="A442" s="33" t="s">
        <v>532</v>
      </c>
      <c r="B442" s="35" t="s">
        <v>77</v>
      </c>
      <c r="C442" s="33" t="s">
        <v>508</v>
      </c>
      <c r="D442" s="33" t="s">
        <v>64</v>
      </c>
      <c r="E442" s="41">
        <v>40762</v>
      </c>
      <c r="F442" s="37">
        <f t="shared" ca="1" si="12"/>
        <v>5</v>
      </c>
      <c r="G442" s="38" t="s">
        <v>75</v>
      </c>
      <c r="H442" s="38">
        <v>67617</v>
      </c>
      <c r="I442" s="40">
        <v>5</v>
      </c>
      <c r="J442" s="63">
        <f t="shared" si="13"/>
        <v>67620</v>
      </c>
    </row>
    <row r="443" spans="1:10" x14ac:dyDescent="0.3">
      <c r="A443" s="33" t="s">
        <v>533</v>
      </c>
      <c r="B443" s="35" t="s">
        <v>62</v>
      </c>
      <c r="C443" s="33" t="s">
        <v>508</v>
      </c>
      <c r="D443" s="33" t="s">
        <v>67</v>
      </c>
      <c r="E443" s="41">
        <v>37470</v>
      </c>
      <c r="F443" s="37">
        <f t="shared" ca="1" si="12"/>
        <v>14</v>
      </c>
      <c r="G443" s="38" t="s">
        <v>65</v>
      </c>
      <c r="H443" s="38">
        <v>37191</v>
      </c>
      <c r="I443" s="40">
        <v>5</v>
      </c>
      <c r="J443" s="63">
        <f t="shared" si="13"/>
        <v>37200</v>
      </c>
    </row>
    <row r="444" spans="1:10" x14ac:dyDescent="0.3">
      <c r="A444" s="33" t="s">
        <v>534</v>
      </c>
      <c r="B444" s="35" t="s">
        <v>82</v>
      </c>
      <c r="C444" s="33" t="s">
        <v>508</v>
      </c>
      <c r="D444" s="33" t="s">
        <v>64</v>
      </c>
      <c r="E444" s="41">
        <v>38227</v>
      </c>
      <c r="F444" s="37">
        <f t="shared" ca="1" si="12"/>
        <v>12</v>
      </c>
      <c r="G444" s="38" t="s">
        <v>96</v>
      </c>
      <c r="H444" s="38">
        <v>94820</v>
      </c>
      <c r="I444" s="40">
        <v>3</v>
      </c>
      <c r="J444" s="63">
        <f t="shared" si="13"/>
        <v>94820</v>
      </c>
    </row>
    <row r="445" spans="1:10" x14ac:dyDescent="0.3">
      <c r="A445" s="33" t="s">
        <v>535</v>
      </c>
      <c r="B445" s="35" t="s">
        <v>71</v>
      </c>
      <c r="C445" s="33" t="s">
        <v>508</v>
      </c>
      <c r="D445" s="33" t="s">
        <v>67</v>
      </c>
      <c r="E445" s="41">
        <v>39299</v>
      </c>
      <c r="F445" s="37">
        <f t="shared" ca="1" si="12"/>
        <v>9</v>
      </c>
      <c r="G445" s="38" t="s">
        <v>86</v>
      </c>
      <c r="H445" s="38">
        <v>52536</v>
      </c>
      <c r="I445" s="40">
        <v>3</v>
      </c>
      <c r="J445" s="63">
        <f t="shared" si="13"/>
        <v>52540</v>
      </c>
    </row>
    <row r="446" spans="1:10" x14ac:dyDescent="0.3">
      <c r="A446" s="33" t="s">
        <v>536</v>
      </c>
      <c r="B446" s="35" t="s">
        <v>74</v>
      </c>
      <c r="C446" s="33" t="s">
        <v>508</v>
      </c>
      <c r="D446" s="33" t="s">
        <v>64</v>
      </c>
      <c r="E446" s="41">
        <v>39678</v>
      </c>
      <c r="F446" s="37">
        <f t="shared" ca="1" si="12"/>
        <v>8</v>
      </c>
      <c r="G446" s="38" t="s">
        <v>96</v>
      </c>
      <c r="H446" s="38">
        <v>88099</v>
      </c>
      <c r="I446" s="40">
        <v>2</v>
      </c>
      <c r="J446" s="63">
        <f t="shared" si="13"/>
        <v>88100</v>
      </c>
    </row>
    <row r="447" spans="1:10" x14ac:dyDescent="0.3">
      <c r="A447" s="33" t="s">
        <v>537</v>
      </c>
      <c r="B447" s="35" t="s">
        <v>74</v>
      </c>
      <c r="C447" s="33" t="s">
        <v>508</v>
      </c>
      <c r="D447" s="33" t="s">
        <v>67</v>
      </c>
      <c r="E447" s="42">
        <v>40393</v>
      </c>
      <c r="F447" s="37">
        <f t="shared" ca="1" si="12"/>
        <v>6</v>
      </c>
      <c r="G447" s="38" t="s">
        <v>65</v>
      </c>
      <c r="H447" s="38">
        <v>18618</v>
      </c>
      <c r="I447" s="40">
        <v>1</v>
      </c>
      <c r="J447" s="63">
        <f t="shared" si="13"/>
        <v>18620</v>
      </c>
    </row>
    <row r="448" spans="1:10" x14ac:dyDescent="0.3">
      <c r="A448" s="33" t="s">
        <v>538</v>
      </c>
      <c r="B448" s="35" t="s">
        <v>62</v>
      </c>
      <c r="C448" s="33" t="s">
        <v>508</v>
      </c>
      <c r="D448" s="33" t="s">
        <v>72</v>
      </c>
      <c r="E448" s="45">
        <v>40403</v>
      </c>
      <c r="F448" s="37">
        <f t="shared" ca="1" si="12"/>
        <v>6</v>
      </c>
      <c r="G448" s="38"/>
      <c r="H448" s="38">
        <v>16562</v>
      </c>
      <c r="I448" s="40">
        <v>5</v>
      </c>
      <c r="J448" s="63">
        <f t="shared" si="13"/>
        <v>16570</v>
      </c>
    </row>
    <row r="449" spans="1:10" x14ac:dyDescent="0.3">
      <c r="A449" s="33" t="s">
        <v>539</v>
      </c>
      <c r="B449" s="35" t="s">
        <v>82</v>
      </c>
      <c r="C449" s="33" t="s">
        <v>508</v>
      </c>
      <c r="D449" s="33" t="s">
        <v>67</v>
      </c>
      <c r="E449" s="41">
        <v>40807</v>
      </c>
      <c r="F449" s="37">
        <f t="shared" ca="1" si="12"/>
        <v>5</v>
      </c>
      <c r="G449" s="38" t="s">
        <v>68</v>
      </c>
      <c r="H449" s="38">
        <v>38550</v>
      </c>
      <c r="I449" s="40">
        <v>4</v>
      </c>
      <c r="J449" s="63">
        <f t="shared" si="13"/>
        <v>38550</v>
      </c>
    </row>
    <row r="450" spans="1:10" x14ac:dyDescent="0.3">
      <c r="A450" s="33" t="s">
        <v>540</v>
      </c>
      <c r="B450" s="35" t="s">
        <v>77</v>
      </c>
      <c r="C450" s="33" t="s">
        <v>508</v>
      </c>
      <c r="D450" s="33" t="s">
        <v>64</v>
      </c>
      <c r="E450" s="41">
        <v>41183</v>
      </c>
      <c r="F450" s="37">
        <f t="shared" ref="F450:F513" ca="1" si="14">DATEDIF(E450,TODAY(),"Y")</f>
        <v>4</v>
      </c>
      <c r="G450" s="38" t="s">
        <v>86</v>
      </c>
      <c r="H450" s="38">
        <v>82907</v>
      </c>
      <c r="I450" s="40">
        <v>2</v>
      </c>
      <c r="J450" s="63">
        <f t="shared" ref="J450:J513" si="15">ROUNDUP(H450*M449+H450,-1)</f>
        <v>82910</v>
      </c>
    </row>
    <row r="451" spans="1:10" x14ac:dyDescent="0.3">
      <c r="A451" s="33" t="s">
        <v>541</v>
      </c>
      <c r="B451" s="35" t="s">
        <v>82</v>
      </c>
      <c r="C451" s="33" t="s">
        <v>508</v>
      </c>
      <c r="D451" s="33" t="s">
        <v>64</v>
      </c>
      <c r="E451" s="41">
        <v>41186</v>
      </c>
      <c r="F451" s="37">
        <f t="shared" ca="1" si="14"/>
        <v>4</v>
      </c>
      <c r="G451" s="38" t="s">
        <v>86</v>
      </c>
      <c r="H451" s="38">
        <v>51601</v>
      </c>
      <c r="I451" s="40">
        <v>3</v>
      </c>
      <c r="J451" s="63">
        <f t="shared" si="15"/>
        <v>51610</v>
      </c>
    </row>
    <row r="452" spans="1:10" x14ac:dyDescent="0.3">
      <c r="A452" s="33" t="s">
        <v>542</v>
      </c>
      <c r="B452" s="35" t="s">
        <v>71</v>
      </c>
      <c r="C452" s="33" t="s">
        <v>508</v>
      </c>
      <c r="D452" s="33" t="s">
        <v>67</v>
      </c>
      <c r="E452" s="41">
        <v>39731</v>
      </c>
      <c r="F452" s="37">
        <f t="shared" ca="1" si="14"/>
        <v>8</v>
      </c>
      <c r="G452" s="38" t="s">
        <v>65</v>
      </c>
      <c r="H452" s="38">
        <v>14779</v>
      </c>
      <c r="I452" s="40">
        <v>1</v>
      </c>
      <c r="J452" s="63">
        <f t="shared" si="15"/>
        <v>14780</v>
      </c>
    </row>
    <row r="453" spans="1:10" x14ac:dyDescent="0.3">
      <c r="A453" s="33" t="s">
        <v>543</v>
      </c>
      <c r="B453" s="35" t="s">
        <v>62</v>
      </c>
      <c r="C453" s="33" t="s">
        <v>508</v>
      </c>
      <c r="D453" s="33" t="s">
        <v>64</v>
      </c>
      <c r="E453" s="41">
        <v>40452</v>
      </c>
      <c r="F453" s="37">
        <f t="shared" ca="1" si="14"/>
        <v>6</v>
      </c>
      <c r="G453" s="38" t="s">
        <v>96</v>
      </c>
      <c r="H453" s="38">
        <v>47751</v>
      </c>
      <c r="I453" s="40">
        <v>1</v>
      </c>
      <c r="J453" s="63">
        <f t="shared" si="15"/>
        <v>47760</v>
      </c>
    </row>
    <row r="454" spans="1:10" x14ac:dyDescent="0.3">
      <c r="A454" s="33" t="s">
        <v>544</v>
      </c>
      <c r="B454" s="35" t="s">
        <v>82</v>
      </c>
      <c r="C454" s="33" t="s">
        <v>508</v>
      </c>
      <c r="D454" s="33" t="s">
        <v>72</v>
      </c>
      <c r="E454" s="42">
        <v>40452</v>
      </c>
      <c r="F454" s="37">
        <f t="shared" ca="1" si="14"/>
        <v>6</v>
      </c>
      <c r="G454" s="38"/>
      <c r="H454" s="38">
        <v>10098</v>
      </c>
      <c r="I454" s="40">
        <v>3</v>
      </c>
      <c r="J454" s="63">
        <f t="shared" si="15"/>
        <v>10100</v>
      </c>
    </row>
    <row r="455" spans="1:10" x14ac:dyDescent="0.3">
      <c r="A455" s="33" t="s">
        <v>545</v>
      </c>
      <c r="B455" s="35" t="s">
        <v>71</v>
      </c>
      <c r="C455" s="33" t="s">
        <v>508</v>
      </c>
      <c r="D455" s="33" t="s">
        <v>79</v>
      </c>
      <c r="E455" s="41">
        <v>40468</v>
      </c>
      <c r="F455" s="37">
        <f t="shared" ca="1" si="14"/>
        <v>6</v>
      </c>
      <c r="G455" s="38"/>
      <c r="H455" s="38">
        <v>43384</v>
      </c>
      <c r="I455" s="40">
        <v>4</v>
      </c>
      <c r="J455" s="63">
        <f t="shared" si="15"/>
        <v>43390</v>
      </c>
    </row>
    <row r="456" spans="1:10" x14ac:dyDescent="0.3">
      <c r="A456" s="33" t="s">
        <v>546</v>
      </c>
      <c r="B456" s="35" t="s">
        <v>77</v>
      </c>
      <c r="C456" s="33" t="s">
        <v>508</v>
      </c>
      <c r="D456" s="33" t="s">
        <v>64</v>
      </c>
      <c r="E456" s="41">
        <v>41233</v>
      </c>
      <c r="F456" s="37">
        <f t="shared" ca="1" si="14"/>
        <v>3</v>
      </c>
      <c r="G456" s="38" t="s">
        <v>68</v>
      </c>
      <c r="H456" s="38">
        <v>74811</v>
      </c>
      <c r="I456" s="40">
        <v>1</v>
      </c>
      <c r="J456" s="63">
        <f t="shared" si="15"/>
        <v>74820</v>
      </c>
    </row>
    <row r="457" spans="1:10" x14ac:dyDescent="0.3">
      <c r="A457" s="33" t="s">
        <v>547</v>
      </c>
      <c r="B457" s="35" t="s">
        <v>77</v>
      </c>
      <c r="C457" s="33" t="s">
        <v>508</v>
      </c>
      <c r="D457" s="33" t="s">
        <v>64</v>
      </c>
      <c r="E457" s="41">
        <v>40492</v>
      </c>
      <c r="F457" s="37">
        <f t="shared" ca="1" si="14"/>
        <v>5</v>
      </c>
      <c r="G457" s="38" t="s">
        <v>86</v>
      </c>
      <c r="H457" s="38">
        <v>73953</v>
      </c>
      <c r="I457" s="40">
        <v>4</v>
      </c>
      <c r="J457" s="63">
        <f t="shared" si="15"/>
        <v>73960</v>
      </c>
    </row>
    <row r="458" spans="1:10" x14ac:dyDescent="0.3">
      <c r="A458" s="33" t="s">
        <v>548</v>
      </c>
      <c r="B458" s="35" t="s">
        <v>77</v>
      </c>
      <c r="C458" s="33" t="s">
        <v>508</v>
      </c>
      <c r="D458" s="33" t="s">
        <v>64</v>
      </c>
      <c r="E458" s="41">
        <v>39404</v>
      </c>
      <c r="F458" s="37">
        <f t="shared" ca="1" si="14"/>
        <v>8</v>
      </c>
      <c r="G458" s="38" t="s">
        <v>75</v>
      </c>
      <c r="H458" s="38">
        <v>56089</v>
      </c>
      <c r="I458" s="40">
        <v>4</v>
      </c>
      <c r="J458" s="63">
        <f t="shared" si="15"/>
        <v>56090</v>
      </c>
    </row>
    <row r="459" spans="1:10" x14ac:dyDescent="0.3">
      <c r="A459" s="33" t="s">
        <v>549</v>
      </c>
      <c r="B459" s="35" t="s">
        <v>82</v>
      </c>
      <c r="C459" s="33" t="s">
        <v>508</v>
      </c>
      <c r="D459" s="33" t="s">
        <v>64</v>
      </c>
      <c r="E459" s="41">
        <v>40883</v>
      </c>
      <c r="F459" s="37">
        <f t="shared" ca="1" si="14"/>
        <v>4</v>
      </c>
      <c r="G459" s="38" t="s">
        <v>65</v>
      </c>
      <c r="H459" s="38">
        <v>47938</v>
      </c>
      <c r="I459" s="40">
        <v>5</v>
      </c>
      <c r="J459" s="63">
        <f t="shared" si="15"/>
        <v>47940</v>
      </c>
    </row>
    <row r="460" spans="1:10" x14ac:dyDescent="0.3">
      <c r="A460" s="33" t="s">
        <v>550</v>
      </c>
      <c r="B460" s="35" t="s">
        <v>82</v>
      </c>
      <c r="C460" s="33" t="s">
        <v>508</v>
      </c>
      <c r="D460" s="33" t="s">
        <v>64</v>
      </c>
      <c r="E460" s="41">
        <v>40525</v>
      </c>
      <c r="F460" s="37">
        <f t="shared" ca="1" si="14"/>
        <v>5</v>
      </c>
      <c r="G460" s="38" t="s">
        <v>68</v>
      </c>
      <c r="H460" s="38">
        <v>85745</v>
      </c>
      <c r="I460" s="40">
        <v>4</v>
      </c>
      <c r="J460" s="63">
        <f t="shared" si="15"/>
        <v>85750</v>
      </c>
    </row>
    <row r="461" spans="1:10" x14ac:dyDescent="0.3">
      <c r="A461" s="33" t="s">
        <v>551</v>
      </c>
      <c r="B461" s="35" t="s">
        <v>92</v>
      </c>
      <c r="C461" s="33" t="s">
        <v>508</v>
      </c>
      <c r="D461" s="33" t="s">
        <v>79</v>
      </c>
      <c r="E461" s="41">
        <v>39783</v>
      </c>
      <c r="F461" s="37">
        <f t="shared" ca="1" si="14"/>
        <v>7</v>
      </c>
      <c r="G461" s="38"/>
      <c r="H461" s="38">
        <v>59400</v>
      </c>
      <c r="I461" s="40">
        <v>3</v>
      </c>
      <c r="J461" s="63">
        <f t="shared" si="15"/>
        <v>59400</v>
      </c>
    </row>
    <row r="462" spans="1:10" x14ac:dyDescent="0.3">
      <c r="A462" s="33" t="s">
        <v>552</v>
      </c>
      <c r="B462" s="35" t="s">
        <v>77</v>
      </c>
      <c r="C462" s="33" t="s">
        <v>553</v>
      </c>
      <c r="D462" s="33" t="s">
        <v>64</v>
      </c>
      <c r="E462" s="41">
        <v>40551</v>
      </c>
      <c r="F462" s="37">
        <f t="shared" ca="1" si="14"/>
        <v>5</v>
      </c>
      <c r="G462" s="38" t="s">
        <v>65</v>
      </c>
      <c r="H462" s="38">
        <v>78903</v>
      </c>
      <c r="I462" s="40">
        <v>1</v>
      </c>
      <c r="J462" s="63">
        <f t="shared" si="15"/>
        <v>78910</v>
      </c>
    </row>
    <row r="463" spans="1:10" x14ac:dyDescent="0.3">
      <c r="A463" s="33" t="s">
        <v>554</v>
      </c>
      <c r="B463" s="35" t="s">
        <v>77</v>
      </c>
      <c r="C463" s="33" t="s">
        <v>553</v>
      </c>
      <c r="D463" s="33" t="s">
        <v>64</v>
      </c>
      <c r="E463" s="41">
        <v>40585</v>
      </c>
      <c r="F463" s="37">
        <f t="shared" ca="1" si="14"/>
        <v>5</v>
      </c>
      <c r="G463" s="38" t="s">
        <v>65</v>
      </c>
      <c r="H463" s="38">
        <v>96745</v>
      </c>
      <c r="I463" s="40">
        <v>4</v>
      </c>
      <c r="J463" s="63">
        <f t="shared" si="15"/>
        <v>96750</v>
      </c>
    </row>
    <row r="464" spans="1:10" x14ac:dyDescent="0.3">
      <c r="A464" s="33" t="s">
        <v>555</v>
      </c>
      <c r="B464" s="35" t="s">
        <v>71</v>
      </c>
      <c r="C464" s="33" t="s">
        <v>553</v>
      </c>
      <c r="D464" s="33" t="s">
        <v>79</v>
      </c>
      <c r="E464" s="41">
        <v>40591</v>
      </c>
      <c r="F464" s="37">
        <f t="shared" ca="1" si="14"/>
        <v>5</v>
      </c>
      <c r="G464" s="38"/>
      <c r="H464" s="38">
        <v>53977</v>
      </c>
      <c r="I464" s="40">
        <v>3</v>
      </c>
      <c r="J464" s="63">
        <f t="shared" si="15"/>
        <v>53980</v>
      </c>
    </row>
    <row r="465" spans="1:10" x14ac:dyDescent="0.3">
      <c r="A465" s="33" t="s">
        <v>556</v>
      </c>
      <c r="B465" s="35" t="s">
        <v>82</v>
      </c>
      <c r="C465" s="33" t="s">
        <v>553</v>
      </c>
      <c r="D465" s="33" t="s">
        <v>64</v>
      </c>
      <c r="E465" s="41">
        <v>40625</v>
      </c>
      <c r="F465" s="37">
        <f t="shared" ca="1" si="14"/>
        <v>5</v>
      </c>
      <c r="G465" s="38" t="s">
        <v>86</v>
      </c>
      <c r="H465" s="38">
        <v>38852</v>
      </c>
      <c r="I465" s="40">
        <v>3</v>
      </c>
      <c r="J465" s="63">
        <f t="shared" si="15"/>
        <v>38860</v>
      </c>
    </row>
    <row r="466" spans="1:10" x14ac:dyDescent="0.3">
      <c r="A466" s="33" t="s">
        <v>557</v>
      </c>
      <c r="B466" s="35" t="s">
        <v>77</v>
      </c>
      <c r="C466" s="33" t="s">
        <v>553</v>
      </c>
      <c r="D466" s="33" t="s">
        <v>67</v>
      </c>
      <c r="E466" s="41">
        <v>40654</v>
      </c>
      <c r="F466" s="37">
        <f t="shared" ca="1" si="14"/>
        <v>5</v>
      </c>
      <c r="G466" s="38" t="s">
        <v>86</v>
      </c>
      <c r="H466" s="38">
        <v>17617</v>
      </c>
      <c r="I466" s="40">
        <v>3</v>
      </c>
      <c r="J466" s="63">
        <f t="shared" si="15"/>
        <v>17620</v>
      </c>
    </row>
    <row r="467" spans="1:10" x14ac:dyDescent="0.3">
      <c r="A467" s="33" t="s">
        <v>558</v>
      </c>
      <c r="B467" s="35" t="s">
        <v>82</v>
      </c>
      <c r="C467" s="33" t="s">
        <v>553</v>
      </c>
      <c r="D467" s="33" t="s">
        <v>64</v>
      </c>
      <c r="E467" s="41">
        <v>40745</v>
      </c>
      <c r="F467" s="37">
        <f t="shared" ca="1" si="14"/>
        <v>5</v>
      </c>
      <c r="G467" s="38" t="s">
        <v>65</v>
      </c>
      <c r="H467" s="38">
        <v>76340</v>
      </c>
      <c r="I467" s="40">
        <v>5</v>
      </c>
      <c r="J467" s="63">
        <f t="shared" si="15"/>
        <v>76340</v>
      </c>
    </row>
    <row r="468" spans="1:10" x14ac:dyDescent="0.3">
      <c r="A468" s="33" t="s">
        <v>559</v>
      </c>
      <c r="B468" s="35" t="s">
        <v>77</v>
      </c>
      <c r="C468" s="33" t="s">
        <v>553</v>
      </c>
      <c r="D468" s="33" t="s">
        <v>67</v>
      </c>
      <c r="E468" s="41">
        <v>39687</v>
      </c>
      <c r="F468" s="37">
        <f t="shared" ca="1" si="14"/>
        <v>8</v>
      </c>
      <c r="G468" s="38" t="s">
        <v>75</v>
      </c>
      <c r="H468" s="38">
        <v>27297</v>
      </c>
      <c r="I468" s="40">
        <v>1</v>
      </c>
      <c r="J468" s="63">
        <f t="shared" si="15"/>
        <v>27300</v>
      </c>
    </row>
    <row r="469" spans="1:10" x14ac:dyDescent="0.3">
      <c r="A469" s="33" t="s">
        <v>560</v>
      </c>
      <c r="B469" s="35" t="s">
        <v>82</v>
      </c>
      <c r="C469" s="33" t="s">
        <v>553</v>
      </c>
      <c r="D469" s="33" t="s">
        <v>64</v>
      </c>
      <c r="E469" s="41">
        <v>39688</v>
      </c>
      <c r="F469" s="37">
        <f t="shared" ca="1" si="14"/>
        <v>8</v>
      </c>
      <c r="G469" s="38" t="s">
        <v>65</v>
      </c>
      <c r="H469" s="38">
        <v>35860</v>
      </c>
      <c r="I469" s="40">
        <v>5</v>
      </c>
      <c r="J469" s="63">
        <f t="shared" si="15"/>
        <v>35860</v>
      </c>
    </row>
    <row r="470" spans="1:10" x14ac:dyDescent="0.3">
      <c r="A470" s="33" t="s">
        <v>561</v>
      </c>
      <c r="B470" s="35" t="s">
        <v>82</v>
      </c>
      <c r="C470" s="33" t="s">
        <v>553</v>
      </c>
      <c r="D470" s="33" t="s">
        <v>64</v>
      </c>
      <c r="E470" s="41">
        <v>40765</v>
      </c>
      <c r="F470" s="37">
        <f t="shared" ca="1" si="14"/>
        <v>5</v>
      </c>
      <c r="G470" s="38" t="s">
        <v>96</v>
      </c>
      <c r="H470" s="38">
        <v>85492</v>
      </c>
      <c r="I470" s="40">
        <v>3</v>
      </c>
      <c r="J470" s="63">
        <f t="shared" si="15"/>
        <v>85500</v>
      </c>
    </row>
    <row r="471" spans="1:10" x14ac:dyDescent="0.3">
      <c r="A471" s="33" t="s">
        <v>562</v>
      </c>
      <c r="B471" s="35" t="s">
        <v>77</v>
      </c>
      <c r="C471" s="33" t="s">
        <v>553</v>
      </c>
      <c r="D471" s="33" t="s">
        <v>72</v>
      </c>
      <c r="E471" s="41">
        <v>39733</v>
      </c>
      <c r="F471" s="37">
        <f t="shared" ca="1" si="14"/>
        <v>8</v>
      </c>
      <c r="G471" s="38"/>
      <c r="H471" s="38">
        <v>36556</v>
      </c>
      <c r="I471" s="40">
        <v>4</v>
      </c>
      <c r="J471" s="63">
        <f t="shared" si="15"/>
        <v>36560</v>
      </c>
    </row>
    <row r="472" spans="1:10" x14ac:dyDescent="0.3">
      <c r="A472" s="33" t="s">
        <v>563</v>
      </c>
      <c r="B472" s="35" t="s">
        <v>62</v>
      </c>
      <c r="C472" s="33" t="s">
        <v>553</v>
      </c>
      <c r="D472" s="33" t="s">
        <v>67</v>
      </c>
      <c r="E472" s="46">
        <v>39735</v>
      </c>
      <c r="F472" s="37">
        <f t="shared" ca="1" si="14"/>
        <v>8</v>
      </c>
      <c r="G472" s="38" t="s">
        <v>68</v>
      </c>
      <c r="H472" s="38">
        <v>43582</v>
      </c>
      <c r="I472" s="40">
        <v>5</v>
      </c>
      <c r="J472" s="63">
        <f t="shared" si="15"/>
        <v>43590</v>
      </c>
    </row>
    <row r="473" spans="1:10" x14ac:dyDescent="0.3">
      <c r="A473" s="33" t="s">
        <v>564</v>
      </c>
      <c r="B473" s="35" t="s">
        <v>74</v>
      </c>
      <c r="C473" s="33" t="s">
        <v>553</v>
      </c>
      <c r="D473" s="33" t="s">
        <v>64</v>
      </c>
      <c r="E473" s="41">
        <v>40818</v>
      </c>
      <c r="F473" s="37">
        <f t="shared" ca="1" si="14"/>
        <v>5</v>
      </c>
      <c r="G473" s="38" t="s">
        <v>75</v>
      </c>
      <c r="H473" s="38">
        <v>49016</v>
      </c>
      <c r="I473" s="40">
        <v>2</v>
      </c>
      <c r="J473" s="63">
        <f t="shared" si="15"/>
        <v>49020</v>
      </c>
    </row>
    <row r="474" spans="1:10" x14ac:dyDescent="0.3">
      <c r="A474" s="33" t="s">
        <v>565</v>
      </c>
      <c r="B474" s="35" t="s">
        <v>82</v>
      </c>
      <c r="C474" s="33" t="s">
        <v>553</v>
      </c>
      <c r="D474" s="33" t="s">
        <v>64</v>
      </c>
      <c r="E474" s="41">
        <v>40841</v>
      </c>
      <c r="F474" s="37">
        <f t="shared" ca="1" si="14"/>
        <v>5</v>
      </c>
      <c r="G474" s="38" t="s">
        <v>65</v>
      </c>
      <c r="H474" s="38">
        <v>89683</v>
      </c>
      <c r="I474" s="40">
        <v>5</v>
      </c>
      <c r="J474" s="63">
        <f t="shared" si="15"/>
        <v>89690</v>
      </c>
    </row>
    <row r="475" spans="1:10" x14ac:dyDescent="0.3">
      <c r="A475" s="33" t="s">
        <v>566</v>
      </c>
      <c r="B475" s="35" t="s">
        <v>74</v>
      </c>
      <c r="C475" s="33" t="s">
        <v>553</v>
      </c>
      <c r="D475" s="33" t="s">
        <v>64</v>
      </c>
      <c r="E475" s="41">
        <v>39754</v>
      </c>
      <c r="F475" s="37">
        <f t="shared" ca="1" si="14"/>
        <v>7</v>
      </c>
      <c r="G475" s="38" t="s">
        <v>96</v>
      </c>
      <c r="H475" s="38">
        <v>47421</v>
      </c>
      <c r="I475" s="40">
        <v>2</v>
      </c>
      <c r="J475" s="63">
        <f t="shared" si="15"/>
        <v>47430</v>
      </c>
    </row>
    <row r="476" spans="1:10" x14ac:dyDescent="0.3">
      <c r="A476" s="33" t="s">
        <v>567</v>
      </c>
      <c r="B476" s="35" t="s">
        <v>77</v>
      </c>
      <c r="C476" s="33" t="s">
        <v>553</v>
      </c>
      <c r="D476" s="33" t="s">
        <v>64</v>
      </c>
      <c r="E476" s="41">
        <v>39761</v>
      </c>
      <c r="F476" s="37">
        <f t="shared" ca="1" si="14"/>
        <v>7</v>
      </c>
      <c r="G476" s="38" t="s">
        <v>65</v>
      </c>
      <c r="H476" s="38">
        <v>45034</v>
      </c>
      <c r="I476" s="40">
        <v>3</v>
      </c>
      <c r="J476" s="63">
        <f t="shared" si="15"/>
        <v>45040</v>
      </c>
    </row>
    <row r="477" spans="1:10" x14ac:dyDescent="0.3">
      <c r="A477" s="33" t="s">
        <v>568</v>
      </c>
      <c r="B477" s="35" t="s">
        <v>62</v>
      </c>
      <c r="C477" s="33" t="s">
        <v>553</v>
      </c>
      <c r="D477" s="33" t="s">
        <v>64</v>
      </c>
      <c r="E477" s="41">
        <v>40893</v>
      </c>
      <c r="F477" s="37">
        <f t="shared" ca="1" si="14"/>
        <v>4</v>
      </c>
      <c r="G477" s="38" t="s">
        <v>96</v>
      </c>
      <c r="H477" s="38">
        <v>49082</v>
      </c>
      <c r="I477" s="40">
        <v>5</v>
      </c>
      <c r="J477" s="63">
        <f t="shared" si="15"/>
        <v>49090</v>
      </c>
    </row>
    <row r="478" spans="1:10" x14ac:dyDescent="0.3">
      <c r="A478" s="33" t="s">
        <v>569</v>
      </c>
      <c r="B478" s="35" t="s">
        <v>82</v>
      </c>
      <c r="C478" s="33" t="s">
        <v>570</v>
      </c>
      <c r="D478" s="33" t="s">
        <v>79</v>
      </c>
      <c r="E478" s="41">
        <v>39109</v>
      </c>
      <c r="F478" s="37">
        <f t="shared" ca="1" si="14"/>
        <v>9</v>
      </c>
      <c r="G478" s="38"/>
      <c r="H478" s="38">
        <v>36432</v>
      </c>
      <c r="I478" s="40">
        <v>2</v>
      </c>
      <c r="J478" s="63">
        <f t="shared" si="15"/>
        <v>36440</v>
      </c>
    </row>
    <row r="479" spans="1:10" x14ac:dyDescent="0.3">
      <c r="A479" s="33" t="s">
        <v>571</v>
      </c>
      <c r="B479" s="35" t="s">
        <v>62</v>
      </c>
      <c r="C479" s="33" t="s">
        <v>570</v>
      </c>
      <c r="D479" s="33" t="s">
        <v>64</v>
      </c>
      <c r="E479" s="41">
        <v>40208</v>
      </c>
      <c r="F479" s="37">
        <f t="shared" ca="1" si="14"/>
        <v>6</v>
      </c>
      <c r="G479" s="38" t="s">
        <v>68</v>
      </c>
      <c r="H479" s="38">
        <v>67263</v>
      </c>
      <c r="I479" s="40">
        <v>2</v>
      </c>
      <c r="J479" s="63">
        <f t="shared" si="15"/>
        <v>67270</v>
      </c>
    </row>
    <row r="480" spans="1:10" x14ac:dyDescent="0.3">
      <c r="A480" s="33" t="s">
        <v>572</v>
      </c>
      <c r="B480" s="35" t="s">
        <v>62</v>
      </c>
      <c r="C480" s="33" t="s">
        <v>570</v>
      </c>
      <c r="D480" s="33" t="s">
        <v>64</v>
      </c>
      <c r="E480" s="41">
        <v>35821</v>
      </c>
      <c r="F480" s="37">
        <f t="shared" ca="1" si="14"/>
        <v>18</v>
      </c>
      <c r="G480" s="38" t="s">
        <v>75</v>
      </c>
      <c r="H480" s="38">
        <v>25157</v>
      </c>
      <c r="I480" s="40">
        <v>3</v>
      </c>
      <c r="J480" s="63">
        <f t="shared" si="15"/>
        <v>25160</v>
      </c>
    </row>
    <row r="481" spans="1:14" x14ac:dyDescent="0.3">
      <c r="A481" s="33" t="s">
        <v>573</v>
      </c>
      <c r="B481" s="35" t="s">
        <v>92</v>
      </c>
      <c r="C481" s="33" t="s">
        <v>570</v>
      </c>
      <c r="D481" s="33" t="s">
        <v>67</v>
      </c>
      <c r="E481" s="41">
        <v>35826</v>
      </c>
      <c r="F481" s="37">
        <f t="shared" ca="1" si="14"/>
        <v>18</v>
      </c>
      <c r="G481" s="38" t="s">
        <v>65</v>
      </c>
      <c r="H481" s="38">
        <v>34326</v>
      </c>
      <c r="I481" s="40">
        <v>2</v>
      </c>
      <c r="J481" s="63">
        <f t="shared" si="15"/>
        <v>34330</v>
      </c>
    </row>
    <row r="482" spans="1:14" x14ac:dyDescent="0.3">
      <c r="A482" s="33" t="s">
        <v>574</v>
      </c>
      <c r="B482" s="35" t="s">
        <v>82</v>
      </c>
      <c r="C482" s="33" t="s">
        <v>570</v>
      </c>
      <c r="D482" s="33" t="s">
        <v>64</v>
      </c>
      <c r="E482" s="41">
        <v>36536</v>
      </c>
      <c r="F482" s="37">
        <f t="shared" ca="1" si="14"/>
        <v>16</v>
      </c>
      <c r="G482" s="38" t="s">
        <v>65</v>
      </c>
      <c r="H482" s="38">
        <v>68640</v>
      </c>
      <c r="I482" s="40">
        <v>4</v>
      </c>
      <c r="J482" s="63">
        <f t="shared" si="15"/>
        <v>68640</v>
      </c>
    </row>
    <row r="483" spans="1:14" x14ac:dyDescent="0.3">
      <c r="A483" s="33" t="s">
        <v>575</v>
      </c>
      <c r="B483" s="35" t="s">
        <v>74</v>
      </c>
      <c r="C483" s="33" t="s">
        <v>570</v>
      </c>
      <c r="D483" s="33" t="s">
        <v>67</v>
      </c>
      <c r="E483" s="41">
        <v>38723</v>
      </c>
      <c r="F483" s="37">
        <f t="shared" ca="1" si="14"/>
        <v>10</v>
      </c>
      <c r="G483" s="38" t="s">
        <v>96</v>
      </c>
      <c r="H483" s="38">
        <v>11693</v>
      </c>
      <c r="I483" s="40">
        <v>3</v>
      </c>
      <c r="J483" s="63">
        <f t="shared" si="15"/>
        <v>11700</v>
      </c>
    </row>
    <row r="484" spans="1:14" x14ac:dyDescent="0.3">
      <c r="A484" s="33" t="s">
        <v>576</v>
      </c>
      <c r="B484" s="35" t="s">
        <v>62</v>
      </c>
      <c r="C484" s="33" t="s">
        <v>570</v>
      </c>
      <c r="D484" s="33" t="s">
        <v>79</v>
      </c>
      <c r="E484" s="41">
        <v>40943</v>
      </c>
      <c r="F484" s="37">
        <f t="shared" ca="1" si="14"/>
        <v>4</v>
      </c>
      <c r="G484" s="38"/>
      <c r="H484" s="38">
        <v>52349</v>
      </c>
      <c r="I484" s="40">
        <v>3</v>
      </c>
      <c r="J484" s="63">
        <f t="shared" si="15"/>
        <v>52350</v>
      </c>
    </row>
    <row r="485" spans="1:14" x14ac:dyDescent="0.3">
      <c r="A485" s="33" t="s">
        <v>577</v>
      </c>
      <c r="B485" s="35" t="s">
        <v>62</v>
      </c>
      <c r="C485" s="33" t="s">
        <v>570</v>
      </c>
      <c r="D485" s="33" t="s">
        <v>79</v>
      </c>
      <c r="E485" s="41">
        <v>40963</v>
      </c>
      <c r="F485" s="37">
        <f t="shared" ca="1" si="14"/>
        <v>4</v>
      </c>
      <c r="G485" s="38"/>
      <c r="H485" s="38">
        <v>66605</v>
      </c>
      <c r="I485" s="40">
        <v>2</v>
      </c>
      <c r="J485" s="63">
        <f t="shared" si="15"/>
        <v>66610</v>
      </c>
    </row>
    <row r="486" spans="1:14" x14ac:dyDescent="0.3">
      <c r="A486" s="33" t="s">
        <v>578</v>
      </c>
      <c r="B486" s="35" t="s">
        <v>82</v>
      </c>
      <c r="C486" s="33" t="s">
        <v>570</v>
      </c>
      <c r="D486" s="33" t="s">
        <v>64</v>
      </c>
      <c r="E486" s="41">
        <v>36195</v>
      </c>
      <c r="F486" s="37">
        <f t="shared" ca="1" si="14"/>
        <v>17</v>
      </c>
      <c r="G486" s="38" t="s">
        <v>75</v>
      </c>
      <c r="H486" s="38">
        <v>50996</v>
      </c>
      <c r="I486" s="40">
        <v>5</v>
      </c>
      <c r="J486" s="63">
        <f t="shared" si="15"/>
        <v>51000</v>
      </c>
    </row>
    <row r="487" spans="1:14" x14ac:dyDescent="0.3">
      <c r="A487" s="33" t="s">
        <v>579</v>
      </c>
      <c r="B487" s="35" t="s">
        <v>92</v>
      </c>
      <c r="C487" s="33" t="s">
        <v>570</v>
      </c>
      <c r="D487" s="33" t="s">
        <v>67</v>
      </c>
      <c r="E487" s="41">
        <v>36217</v>
      </c>
      <c r="F487" s="37">
        <f t="shared" ca="1" si="14"/>
        <v>17</v>
      </c>
      <c r="G487" s="38" t="s">
        <v>96</v>
      </c>
      <c r="H487" s="38">
        <v>24723</v>
      </c>
      <c r="I487" s="40">
        <v>4</v>
      </c>
      <c r="J487" s="63">
        <f t="shared" si="15"/>
        <v>24730</v>
      </c>
    </row>
    <row r="488" spans="1:14" x14ac:dyDescent="0.3">
      <c r="A488" s="33" t="s">
        <v>580</v>
      </c>
      <c r="B488" s="35" t="s">
        <v>77</v>
      </c>
      <c r="C488" s="33" t="s">
        <v>570</v>
      </c>
      <c r="D488" s="33" t="s">
        <v>64</v>
      </c>
      <c r="E488" s="41">
        <v>39864</v>
      </c>
      <c r="F488" s="37">
        <f t="shared" ca="1" si="14"/>
        <v>7</v>
      </c>
      <c r="G488" s="38" t="s">
        <v>65</v>
      </c>
      <c r="H488" s="38">
        <v>70752</v>
      </c>
      <c r="I488" s="40">
        <v>5</v>
      </c>
      <c r="J488" s="63">
        <f t="shared" si="15"/>
        <v>70760</v>
      </c>
    </row>
    <row r="489" spans="1:14" x14ac:dyDescent="0.3">
      <c r="A489" s="33" t="s">
        <v>581</v>
      </c>
      <c r="B489" s="35" t="s">
        <v>62</v>
      </c>
      <c r="C489" s="33" t="s">
        <v>570</v>
      </c>
      <c r="D489" s="33" t="s">
        <v>67</v>
      </c>
      <c r="E489" s="41">
        <v>40976</v>
      </c>
      <c r="F489" s="37">
        <f t="shared" ca="1" si="14"/>
        <v>4</v>
      </c>
      <c r="G489" s="38" t="s">
        <v>65</v>
      </c>
      <c r="H489" s="38">
        <v>51018</v>
      </c>
      <c r="I489" s="40">
        <v>3</v>
      </c>
      <c r="J489" s="63">
        <f t="shared" si="15"/>
        <v>51020</v>
      </c>
      <c r="M489" s="91"/>
      <c r="N489" s="91"/>
    </row>
    <row r="490" spans="1:14" x14ac:dyDescent="0.3">
      <c r="A490" s="33" t="s">
        <v>582</v>
      </c>
      <c r="B490" s="35" t="s">
        <v>77</v>
      </c>
      <c r="C490" s="33" t="s">
        <v>570</v>
      </c>
      <c r="D490" s="33" t="s">
        <v>79</v>
      </c>
      <c r="E490" s="41">
        <v>40259</v>
      </c>
      <c r="F490" s="37">
        <f t="shared" ca="1" si="14"/>
        <v>6</v>
      </c>
      <c r="G490" s="38"/>
      <c r="H490" s="38">
        <v>80509</v>
      </c>
      <c r="I490" s="40">
        <v>1</v>
      </c>
      <c r="J490" s="63">
        <f t="shared" si="15"/>
        <v>80510</v>
      </c>
    </row>
    <row r="491" spans="1:14" x14ac:dyDescent="0.3">
      <c r="A491" s="33" t="s">
        <v>583</v>
      </c>
      <c r="B491" s="35" t="s">
        <v>62</v>
      </c>
      <c r="C491" s="33" t="s">
        <v>570</v>
      </c>
      <c r="D491" s="33" t="s">
        <v>64</v>
      </c>
      <c r="E491" s="41">
        <v>40264</v>
      </c>
      <c r="F491" s="37">
        <f t="shared" ca="1" si="14"/>
        <v>6</v>
      </c>
      <c r="G491" s="38" t="s">
        <v>86</v>
      </c>
      <c r="H491" s="38">
        <v>32736</v>
      </c>
      <c r="I491" s="40">
        <v>2</v>
      </c>
      <c r="J491" s="63">
        <f t="shared" si="15"/>
        <v>32740</v>
      </c>
    </row>
    <row r="492" spans="1:14" x14ac:dyDescent="0.3">
      <c r="A492" s="33" t="s">
        <v>584</v>
      </c>
      <c r="B492" s="35" t="s">
        <v>77</v>
      </c>
      <c r="C492" s="33" t="s">
        <v>570</v>
      </c>
      <c r="D492" s="33" t="s">
        <v>64</v>
      </c>
      <c r="E492" s="41">
        <v>37701</v>
      </c>
      <c r="F492" s="37">
        <f t="shared" ca="1" si="14"/>
        <v>13</v>
      </c>
      <c r="G492" s="38" t="s">
        <v>68</v>
      </c>
      <c r="H492" s="38">
        <v>25916</v>
      </c>
      <c r="I492" s="40">
        <v>3</v>
      </c>
      <c r="J492" s="63">
        <f t="shared" si="15"/>
        <v>25920</v>
      </c>
    </row>
    <row r="493" spans="1:14" x14ac:dyDescent="0.3">
      <c r="A493" s="33" t="s">
        <v>585</v>
      </c>
      <c r="B493" s="35" t="s">
        <v>74</v>
      </c>
      <c r="C493" s="33" t="s">
        <v>570</v>
      </c>
      <c r="D493" s="33" t="s">
        <v>64</v>
      </c>
      <c r="E493" s="41">
        <v>39519</v>
      </c>
      <c r="F493" s="37">
        <f t="shared" ca="1" si="14"/>
        <v>8</v>
      </c>
      <c r="G493" s="38" t="s">
        <v>86</v>
      </c>
      <c r="H493" s="38">
        <v>67463</v>
      </c>
      <c r="I493" s="40">
        <v>2</v>
      </c>
      <c r="J493" s="63">
        <f t="shared" si="15"/>
        <v>67470</v>
      </c>
    </row>
    <row r="494" spans="1:14" x14ac:dyDescent="0.3">
      <c r="A494" s="33" t="s">
        <v>586</v>
      </c>
      <c r="B494" s="35" t="s">
        <v>74</v>
      </c>
      <c r="C494" s="33" t="s">
        <v>570</v>
      </c>
      <c r="D494" s="33" t="s">
        <v>64</v>
      </c>
      <c r="E494" s="41">
        <v>38790</v>
      </c>
      <c r="F494" s="37">
        <f t="shared" ca="1" si="14"/>
        <v>10</v>
      </c>
      <c r="G494" s="38" t="s">
        <v>68</v>
      </c>
      <c r="H494" s="38">
        <v>68957</v>
      </c>
      <c r="I494" s="40">
        <v>3</v>
      </c>
      <c r="J494" s="63">
        <f t="shared" si="15"/>
        <v>68960</v>
      </c>
    </row>
    <row r="495" spans="1:14" x14ac:dyDescent="0.3">
      <c r="A495" s="33" t="s">
        <v>587</v>
      </c>
      <c r="B495" s="35" t="s">
        <v>62</v>
      </c>
      <c r="C495" s="33" t="s">
        <v>570</v>
      </c>
      <c r="D495" s="33" t="s">
        <v>64</v>
      </c>
      <c r="E495" s="41">
        <v>39899</v>
      </c>
      <c r="F495" s="37">
        <f t="shared" ca="1" si="14"/>
        <v>7</v>
      </c>
      <c r="G495" s="38" t="s">
        <v>65</v>
      </c>
      <c r="H495" s="38">
        <v>27269</v>
      </c>
      <c r="I495" s="40">
        <v>3</v>
      </c>
      <c r="J495" s="63">
        <f t="shared" si="15"/>
        <v>27270</v>
      </c>
    </row>
    <row r="496" spans="1:14" x14ac:dyDescent="0.3">
      <c r="A496" s="33" t="s">
        <v>588</v>
      </c>
      <c r="B496" s="35" t="s">
        <v>71</v>
      </c>
      <c r="C496" s="33" t="s">
        <v>570</v>
      </c>
      <c r="D496" s="33" t="s">
        <v>67</v>
      </c>
      <c r="E496" s="42">
        <v>40254</v>
      </c>
      <c r="F496" s="37">
        <f t="shared" ca="1" si="14"/>
        <v>6</v>
      </c>
      <c r="G496" s="38" t="s">
        <v>96</v>
      </c>
      <c r="H496" s="38">
        <v>53570</v>
      </c>
      <c r="I496" s="40">
        <v>3</v>
      </c>
      <c r="J496" s="63">
        <f t="shared" si="15"/>
        <v>53570</v>
      </c>
    </row>
    <row r="497" spans="1:14" x14ac:dyDescent="0.3">
      <c r="A497" s="33" t="s">
        <v>589</v>
      </c>
      <c r="B497" s="35" t="s">
        <v>82</v>
      </c>
      <c r="C497" s="33" t="s">
        <v>570</v>
      </c>
      <c r="D497" s="33" t="s">
        <v>64</v>
      </c>
      <c r="E497" s="41">
        <v>40624</v>
      </c>
      <c r="F497" s="37">
        <f t="shared" ca="1" si="14"/>
        <v>5</v>
      </c>
      <c r="G497" s="38" t="s">
        <v>86</v>
      </c>
      <c r="H497" s="38">
        <v>95150</v>
      </c>
      <c r="I497" s="40">
        <v>1</v>
      </c>
      <c r="J497" s="63">
        <f t="shared" si="15"/>
        <v>95150</v>
      </c>
    </row>
    <row r="498" spans="1:14" x14ac:dyDescent="0.3">
      <c r="A498" s="33" t="s">
        <v>590</v>
      </c>
      <c r="B498" s="35" t="s">
        <v>82</v>
      </c>
      <c r="C498" s="33" t="s">
        <v>570</v>
      </c>
      <c r="D498" s="33" t="s">
        <v>64</v>
      </c>
      <c r="E498" s="41">
        <v>39174</v>
      </c>
      <c r="F498" s="37">
        <f t="shared" ca="1" si="14"/>
        <v>9</v>
      </c>
      <c r="G498" s="38" t="s">
        <v>65</v>
      </c>
      <c r="H498" s="38">
        <v>25652</v>
      </c>
      <c r="I498" s="40">
        <v>4</v>
      </c>
      <c r="J498" s="63">
        <f t="shared" si="15"/>
        <v>25660</v>
      </c>
      <c r="M498" s="91"/>
      <c r="N498" s="91"/>
    </row>
    <row r="499" spans="1:14" x14ac:dyDescent="0.3">
      <c r="A499" s="33" t="s">
        <v>591</v>
      </c>
      <c r="B499" s="35" t="s">
        <v>62</v>
      </c>
      <c r="C499" s="33" t="s">
        <v>570</v>
      </c>
      <c r="D499" s="33" t="s">
        <v>67</v>
      </c>
      <c r="E499" s="41">
        <v>39176</v>
      </c>
      <c r="F499" s="37">
        <f t="shared" ca="1" si="14"/>
        <v>9</v>
      </c>
      <c r="G499" s="38" t="s">
        <v>96</v>
      </c>
      <c r="H499" s="38">
        <v>11770</v>
      </c>
      <c r="I499" s="40">
        <v>4</v>
      </c>
      <c r="J499" s="63">
        <f t="shared" si="15"/>
        <v>11770</v>
      </c>
    </row>
    <row r="500" spans="1:14" x14ac:dyDescent="0.3">
      <c r="A500" s="33" t="s">
        <v>592</v>
      </c>
      <c r="B500" s="35" t="s">
        <v>77</v>
      </c>
      <c r="C500" s="33" t="s">
        <v>570</v>
      </c>
      <c r="D500" s="33" t="s">
        <v>64</v>
      </c>
      <c r="E500" s="41">
        <v>40282</v>
      </c>
      <c r="F500" s="37">
        <f t="shared" ca="1" si="14"/>
        <v>6</v>
      </c>
      <c r="G500" s="38" t="s">
        <v>86</v>
      </c>
      <c r="H500" s="38">
        <v>79904</v>
      </c>
      <c r="I500" s="40">
        <v>3</v>
      </c>
      <c r="J500" s="63">
        <f t="shared" si="15"/>
        <v>79910</v>
      </c>
    </row>
    <row r="501" spans="1:14" x14ac:dyDescent="0.3">
      <c r="A501" s="33" t="s">
        <v>593</v>
      </c>
      <c r="B501" s="35" t="s">
        <v>77</v>
      </c>
      <c r="C501" s="33" t="s">
        <v>570</v>
      </c>
      <c r="D501" s="33" t="s">
        <v>64</v>
      </c>
      <c r="E501" s="41">
        <v>38815</v>
      </c>
      <c r="F501" s="37">
        <f t="shared" ca="1" si="14"/>
        <v>10</v>
      </c>
      <c r="G501" s="38" t="s">
        <v>65</v>
      </c>
      <c r="H501" s="38">
        <v>69597</v>
      </c>
      <c r="I501" s="40">
        <v>1</v>
      </c>
      <c r="J501" s="63">
        <f t="shared" si="15"/>
        <v>69600</v>
      </c>
    </row>
    <row r="502" spans="1:14" x14ac:dyDescent="0.3">
      <c r="A502" s="33" t="s">
        <v>594</v>
      </c>
      <c r="B502" s="35" t="s">
        <v>62</v>
      </c>
      <c r="C502" s="33" t="s">
        <v>570</v>
      </c>
      <c r="D502" s="33" t="s">
        <v>79</v>
      </c>
      <c r="E502" s="41">
        <v>38828</v>
      </c>
      <c r="F502" s="37">
        <f t="shared" ca="1" si="14"/>
        <v>10</v>
      </c>
      <c r="G502" s="38"/>
      <c r="H502" s="38">
        <v>54483</v>
      </c>
      <c r="I502" s="40">
        <v>4</v>
      </c>
      <c r="J502" s="63">
        <f t="shared" si="15"/>
        <v>54490</v>
      </c>
    </row>
    <row r="503" spans="1:14" x14ac:dyDescent="0.3">
      <c r="A503" s="33" t="s">
        <v>595</v>
      </c>
      <c r="B503" s="35" t="s">
        <v>74</v>
      </c>
      <c r="C503" s="33" t="s">
        <v>570</v>
      </c>
      <c r="D503" s="33" t="s">
        <v>67</v>
      </c>
      <c r="E503" s="41">
        <v>40293</v>
      </c>
      <c r="F503" s="37">
        <f t="shared" ca="1" si="14"/>
        <v>6</v>
      </c>
      <c r="G503" s="38" t="s">
        <v>65</v>
      </c>
      <c r="H503" s="38">
        <v>12991</v>
      </c>
      <c r="I503" s="40">
        <v>1</v>
      </c>
      <c r="J503" s="63">
        <f t="shared" si="15"/>
        <v>13000</v>
      </c>
    </row>
    <row r="504" spans="1:14" x14ac:dyDescent="0.3">
      <c r="A504" s="33" t="s">
        <v>596</v>
      </c>
      <c r="B504" s="35" t="s">
        <v>82</v>
      </c>
      <c r="C504" s="33" t="s">
        <v>570</v>
      </c>
      <c r="D504" s="33" t="s">
        <v>64</v>
      </c>
      <c r="E504" s="41">
        <v>40666</v>
      </c>
      <c r="F504" s="37">
        <f t="shared" ca="1" si="14"/>
        <v>5</v>
      </c>
      <c r="G504" s="38" t="s">
        <v>65</v>
      </c>
      <c r="H504" s="38">
        <v>26499</v>
      </c>
      <c r="I504" s="40">
        <v>4</v>
      </c>
      <c r="J504" s="63">
        <f t="shared" si="15"/>
        <v>26500</v>
      </c>
    </row>
    <row r="505" spans="1:14" x14ac:dyDescent="0.3">
      <c r="A505" s="33" t="s">
        <v>597</v>
      </c>
      <c r="B505" s="35" t="s">
        <v>82</v>
      </c>
      <c r="C505" s="33" t="s">
        <v>570</v>
      </c>
      <c r="D505" s="33" t="s">
        <v>79</v>
      </c>
      <c r="E505" s="41">
        <v>39592</v>
      </c>
      <c r="F505" s="37">
        <f t="shared" ca="1" si="14"/>
        <v>8</v>
      </c>
      <c r="G505" s="38"/>
      <c r="H505" s="38">
        <v>62315</v>
      </c>
      <c r="I505" s="40">
        <v>1</v>
      </c>
      <c r="J505" s="63">
        <f t="shared" si="15"/>
        <v>62320</v>
      </c>
    </row>
    <row r="506" spans="1:14" x14ac:dyDescent="0.3">
      <c r="A506" s="33" t="s">
        <v>598</v>
      </c>
      <c r="B506" s="35" t="s">
        <v>71</v>
      </c>
      <c r="C506" s="33" t="s">
        <v>570</v>
      </c>
      <c r="D506" s="33" t="s">
        <v>64</v>
      </c>
      <c r="E506" s="41">
        <v>35918</v>
      </c>
      <c r="F506" s="37">
        <f t="shared" ca="1" si="14"/>
        <v>18</v>
      </c>
      <c r="G506" s="38" t="s">
        <v>68</v>
      </c>
      <c r="H506" s="38">
        <v>81114</v>
      </c>
      <c r="I506" s="40">
        <v>4</v>
      </c>
      <c r="J506" s="63">
        <f t="shared" si="15"/>
        <v>81120</v>
      </c>
    </row>
    <row r="507" spans="1:14" x14ac:dyDescent="0.3">
      <c r="A507" s="33" t="s">
        <v>599</v>
      </c>
      <c r="B507" s="35" t="s">
        <v>62</v>
      </c>
      <c r="C507" s="33" t="s">
        <v>570</v>
      </c>
      <c r="D507" s="33" t="s">
        <v>72</v>
      </c>
      <c r="E507" s="41">
        <v>35946</v>
      </c>
      <c r="F507" s="37">
        <f t="shared" ca="1" si="14"/>
        <v>18</v>
      </c>
      <c r="G507" s="38"/>
      <c r="H507" s="38">
        <v>15766</v>
      </c>
      <c r="I507" s="40">
        <v>5</v>
      </c>
      <c r="J507" s="63">
        <f t="shared" si="15"/>
        <v>15770</v>
      </c>
    </row>
    <row r="508" spans="1:14" x14ac:dyDescent="0.3">
      <c r="A508" s="33" t="s">
        <v>600</v>
      </c>
      <c r="B508" s="35" t="s">
        <v>82</v>
      </c>
      <c r="C508" s="33" t="s">
        <v>570</v>
      </c>
      <c r="D508" s="33" t="s">
        <v>79</v>
      </c>
      <c r="E508" s="41">
        <v>36297</v>
      </c>
      <c r="F508" s="37">
        <f t="shared" ca="1" si="14"/>
        <v>17</v>
      </c>
      <c r="G508" s="38"/>
      <c r="H508" s="38">
        <v>63789</v>
      </c>
      <c r="I508" s="40">
        <v>5</v>
      </c>
      <c r="J508" s="63">
        <f t="shared" si="15"/>
        <v>63790</v>
      </c>
    </row>
    <row r="509" spans="1:14" x14ac:dyDescent="0.3">
      <c r="A509" s="33" t="s">
        <v>601</v>
      </c>
      <c r="B509" s="35" t="s">
        <v>82</v>
      </c>
      <c r="C509" s="33" t="s">
        <v>570</v>
      </c>
      <c r="D509" s="33" t="s">
        <v>64</v>
      </c>
      <c r="E509" s="41">
        <v>36673</v>
      </c>
      <c r="F509" s="37">
        <f t="shared" ca="1" si="14"/>
        <v>16</v>
      </c>
      <c r="G509" s="38" t="s">
        <v>86</v>
      </c>
      <c r="H509" s="38">
        <v>53163</v>
      </c>
      <c r="I509" s="40">
        <v>1</v>
      </c>
      <c r="J509" s="63">
        <f t="shared" si="15"/>
        <v>53170</v>
      </c>
    </row>
    <row r="510" spans="1:14" x14ac:dyDescent="0.3">
      <c r="A510" s="33" t="s">
        <v>602</v>
      </c>
      <c r="B510" s="35" t="s">
        <v>82</v>
      </c>
      <c r="C510" s="33" t="s">
        <v>570</v>
      </c>
      <c r="D510" s="33" t="s">
        <v>79</v>
      </c>
      <c r="E510" s="41">
        <v>37404</v>
      </c>
      <c r="F510" s="37">
        <f t="shared" ca="1" si="14"/>
        <v>14</v>
      </c>
      <c r="G510" s="38"/>
      <c r="H510" s="38">
        <v>66077</v>
      </c>
      <c r="I510" s="40">
        <v>3</v>
      </c>
      <c r="J510" s="63">
        <f t="shared" si="15"/>
        <v>66080</v>
      </c>
    </row>
    <row r="511" spans="1:14" x14ac:dyDescent="0.3">
      <c r="A511" s="33" t="s">
        <v>603</v>
      </c>
      <c r="B511" s="35" t="s">
        <v>74</v>
      </c>
      <c r="C511" s="33" t="s">
        <v>570</v>
      </c>
      <c r="D511" s="33" t="s">
        <v>64</v>
      </c>
      <c r="E511" s="41">
        <v>39217</v>
      </c>
      <c r="F511" s="37">
        <f t="shared" ca="1" si="14"/>
        <v>9</v>
      </c>
      <c r="G511" s="38" t="s">
        <v>65</v>
      </c>
      <c r="H511" s="38">
        <v>81213</v>
      </c>
      <c r="I511" s="40">
        <v>2</v>
      </c>
      <c r="J511" s="63">
        <f t="shared" si="15"/>
        <v>81220</v>
      </c>
    </row>
    <row r="512" spans="1:14" x14ac:dyDescent="0.3">
      <c r="A512" s="33" t="s">
        <v>604</v>
      </c>
      <c r="B512" s="35" t="s">
        <v>82</v>
      </c>
      <c r="C512" s="33" t="s">
        <v>570</v>
      </c>
      <c r="D512" s="33" t="s">
        <v>79</v>
      </c>
      <c r="E512" s="41">
        <v>40707</v>
      </c>
      <c r="F512" s="37">
        <f t="shared" ca="1" si="14"/>
        <v>5</v>
      </c>
      <c r="G512" s="38"/>
      <c r="H512" s="38">
        <v>87318</v>
      </c>
      <c r="I512" s="40">
        <v>1</v>
      </c>
      <c r="J512" s="63">
        <f t="shared" si="15"/>
        <v>87320</v>
      </c>
    </row>
    <row r="513" spans="1:10" x14ac:dyDescent="0.3">
      <c r="A513" s="33" t="s">
        <v>605</v>
      </c>
      <c r="B513" s="35" t="s">
        <v>77</v>
      </c>
      <c r="C513" s="33" t="s">
        <v>570</v>
      </c>
      <c r="D513" s="33" t="s">
        <v>64</v>
      </c>
      <c r="E513" s="41">
        <v>39262</v>
      </c>
      <c r="F513" s="37">
        <f t="shared" ca="1" si="14"/>
        <v>9</v>
      </c>
      <c r="G513" s="38" t="s">
        <v>86</v>
      </c>
      <c r="H513" s="38">
        <v>69784</v>
      </c>
      <c r="I513" s="40">
        <v>3</v>
      </c>
      <c r="J513" s="63">
        <f t="shared" si="15"/>
        <v>69790</v>
      </c>
    </row>
    <row r="514" spans="1:10" x14ac:dyDescent="0.3">
      <c r="A514" s="33" t="s">
        <v>606</v>
      </c>
      <c r="B514" s="35" t="s">
        <v>82</v>
      </c>
      <c r="C514" s="33" t="s">
        <v>570</v>
      </c>
      <c r="D514" s="33" t="s">
        <v>64</v>
      </c>
      <c r="E514" s="41">
        <v>40332</v>
      </c>
      <c r="F514" s="37">
        <f t="shared" ref="F514:F577" ca="1" si="16">DATEDIF(E514,TODAY(),"Y")</f>
        <v>6</v>
      </c>
      <c r="G514" s="38" t="s">
        <v>65</v>
      </c>
      <c r="H514" s="38">
        <v>52074</v>
      </c>
      <c r="I514" s="40">
        <v>2</v>
      </c>
      <c r="J514" s="63">
        <f t="shared" ref="J514:J577" si="17">ROUNDUP(H514*M513+H514,-1)</f>
        <v>52080</v>
      </c>
    </row>
    <row r="515" spans="1:10" x14ac:dyDescent="0.3">
      <c r="A515" s="33" t="s">
        <v>607</v>
      </c>
      <c r="B515" s="35" t="s">
        <v>77</v>
      </c>
      <c r="C515" s="33" t="s">
        <v>570</v>
      </c>
      <c r="D515" s="33" t="s">
        <v>64</v>
      </c>
      <c r="E515" s="41">
        <v>35958</v>
      </c>
      <c r="F515" s="37">
        <f t="shared" ca="1" si="16"/>
        <v>18</v>
      </c>
      <c r="G515" s="38" t="s">
        <v>96</v>
      </c>
      <c r="H515" s="38">
        <v>67562</v>
      </c>
      <c r="I515" s="40">
        <v>4</v>
      </c>
      <c r="J515" s="63">
        <f t="shared" si="17"/>
        <v>67570</v>
      </c>
    </row>
    <row r="516" spans="1:10" x14ac:dyDescent="0.3">
      <c r="A516" s="33" t="s">
        <v>608</v>
      </c>
      <c r="B516" s="35" t="s">
        <v>77</v>
      </c>
      <c r="C516" s="33" t="s">
        <v>570</v>
      </c>
      <c r="D516" s="33" t="s">
        <v>72</v>
      </c>
      <c r="E516" s="41">
        <v>36340</v>
      </c>
      <c r="F516" s="37">
        <f t="shared" ca="1" si="16"/>
        <v>17</v>
      </c>
      <c r="G516" s="38"/>
      <c r="H516" s="38">
        <v>40718</v>
      </c>
      <c r="I516" s="40">
        <v>4</v>
      </c>
      <c r="J516" s="63">
        <f t="shared" si="17"/>
        <v>40720</v>
      </c>
    </row>
    <row r="517" spans="1:10" x14ac:dyDescent="0.3">
      <c r="A517" s="33" t="s">
        <v>609</v>
      </c>
      <c r="B517" s="35" t="s">
        <v>82</v>
      </c>
      <c r="C517" s="33" t="s">
        <v>570</v>
      </c>
      <c r="D517" s="33" t="s">
        <v>64</v>
      </c>
      <c r="E517" s="41">
        <v>39282</v>
      </c>
      <c r="F517" s="37">
        <f t="shared" ca="1" si="16"/>
        <v>9</v>
      </c>
      <c r="G517" s="38" t="s">
        <v>75</v>
      </c>
      <c r="H517" s="38">
        <v>76362</v>
      </c>
      <c r="I517" s="40">
        <v>2</v>
      </c>
      <c r="J517" s="63">
        <f t="shared" si="17"/>
        <v>76370</v>
      </c>
    </row>
    <row r="518" spans="1:10" x14ac:dyDescent="0.3">
      <c r="A518" s="33" t="s">
        <v>610</v>
      </c>
      <c r="B518" s="35" t="s">
        <v>77</v>
      </c>
      <c r="C518" s="33" t="s">
        <v>570</v>
      </c>
      <c r="D518" s="33" t="s">
        <v>64</v>
      </c>
      <c r="E518" s="41">
        <v>38903</v>
      </c>
      <c r="F518" s="37">
        <f t="shared" ca="1" si="16"/>
        <v>10</v>
      </c>
      <c r="G518" s="38" t="s">
        <v>96</v>
      </c>
      <c r="H518" s="38">
        <v>37466</v>
      </c>
      <c r="I518" s="40">
        <v>2</v>
      </c>
      <c r="J518" s="63">
        <f t="shared" si="17"/>
        <v>37470</v>
      </c>
    </row>
    <row r="519" spans="1:10" x14ac:dyDescent="0.3">
      <c r="A519" s="33" t="s">
        <v>611</v>
      </c>
      <c r="B519" s="35" t="s">
        <v>82</v>
      </c>
      <c r="C519" s="33" t="s">
        <v>570</v>
      </c>
      <c r="D519" s="33" t="s">
        <v>64</v>
      </c>
      <c r="E519" s="41">
        <v>35990</v>
      </c>
      <c r="F519" s="37">
        <f t="shared" ca="1" si="16"/>
        <v>18</v>
      </c>
      <c r="G519" s="38" t="s">
        <v>86</v>
      </c>
      <c r="H519" s="38">
        <v>40579</v>
      </c>
      <c r="I519" s="40">
        <v>1</v>
      </c>
      <c r="J519" s="63">
        <f t="shared" si="17"/>
        <v>40580</v>
      </c>
    </row>
    <row r="520" spans="1:10" x14ac:dyDescent="0.3">
      <c r="A520" s="33" t="s">
        <v>612</v>
      </c>
      <c r="B520" s="35" t="s">
        <v>77</v>
      </c>
      <c r="C520" s="33" t="s">
        <v>570</v>
      </c>
      <c r="D520" s="33" t="s">
        <v>67</v>
      </c>
      <c r="E520" s="46">
        <v>38173</v>
      </c>
      <c r="F520" s="37">
        <f t="shared" ca="1" si="16"/>
        <v>12</v>
      </c>
      <c r="G520" s="38" t="s">
        <v>96</v>
      </c>
      <c r="H520" s="38">
        <v>36190</v>
      </c>
      <c r="I520" s="40">
        <v>2</v>
      </c>
      <c r="J520" s="63">
        <f t="shared" si="17"/>
        <v>36190</v>
      </c>
    </row>
    <row r="521" spans="1:10" x14ac:dyDescent="0.3">
      <c r="A521" s="33" t="s">
        <v>613</v>
      </c>
      <c r="B521" s="35" t="s">
        <v>82</v>
      </c>
      <c r="C521" s="33" t="s">
        <v>570</v>
      </c>
      <c r="D521" s="33" t="s">
        <v>64</v>
      </c>
      <c r="E521" s="41">
        <v>39673</v>
      </c>
      <c r="F521" s="37">
        <f t="shared" ca="1" si="16"/>
        <v>8</v>
      </c>
      <c r="G521" s="38" t="s">
        <v>65</v>
      </c>
      <c r="H521" s="38">
        <v>52888</v>
      </c>
      <c r="I521" s="40">
        <v>2</v>
      </c>
      <c r="J521" s="63">
        <f t="shared" si="17"/>
        <v>52890</v>
      </c>
    </row>
    <row r="522" spans="1:10" x14ac:dyDescent="0.3">
      <c r="A522" s="33" t="s">
        <v>614</v>
      </c>
      <c r="B522" s="35" t="s">
        <v>82</v>
      </c>
      <c r="C522" s="33" t="s">
        <v>570</v>
      </c>
      <c r="D522" s="33" t="s">
        <v>64</v>
      </c>
      <c r="E522" s="41">
        <v>40765</v>
      </c>
      <c r="F522" s="37">
        <f t="shared" ca="1" si="16"/>
        <v>5</v>
      </c>
      <c r="G522" s="38" t="s">
        <v>75</v>
      </c>
      <c r="H522" s="38">
        <v>85514</v>
      </c>
      <c r="I522" s="40">
        <v>1</v>
      </c>
      <c r="J522" s="63">
        <f t="shared" si="17"/>
        <v>85520</v>
      </c>
    </row>
    <row r="523" spans="1:10" x14ac:dyDescent="0.3">
      <c r="A523" s="33" t="s">
        <v>615</v>
      </c>
      <c r="B523" s="35" t="s">
        <v>92</v>
      </c>
      <c r="C523" s="33" t="s">
        <v>570</v>
      </c>
      <c r="D523" s="33" t="s">
        <v>79</v>
      </c>
      <c r="E523" s="41">
        <v>39298</v>
      </c>
      <c r="F523" s="37">
        <f t="shared" ca="1" si="16"/>
        <v>9</v>
      </c>
      <c r="G523" s="38"/>
      <c r="H523" s="38">
        <v>84557</v>
      </c>
      <c r="I523" s="40">
        <v>5</v>
      </c>
      <c r="J523" s="63">
        <f t="shared" si="17"/>
        <v>84560</v>
      </c>
    </row>
    <row r="524" spans="1:10" x14ac:dyDescent="0.3">
      <c r="A524" s="33" t="s">
        <v>616</v>
      </c>
      <c r="B524" s="35" t="s">
        <v>62</v>
      </c>
      <c r="C524" s="33" t="s">
        <v>570</v>
      </c>
      <c r="D524" s="33" t="s">
        <v>64</v>
      </c>
      <c r="E524" s="41">
        <v>40399</v>
      </c>
      <c r="F524" s="37">
        <f t="shared" ca="1" si="16"/>
        <v>6</v>
      </c>
      <c r="G524" s="38" t="s">
        <v>68</v>
      </c>
      <c r="H524" s="38">
        <v>79970</v>
      </c>
      <c r="I524" s="40">
        <v>5</v>
      </c>
      <c r="J524" s="63">
        <f t="shared" si="17"/>
        <v>79970</v>
      </c>
    </row>
    <row r="525" spans="1:10" x14ac:dyDescent="0.3">
      <c r="A525" s="33" t="s">
        <v>617</v>
      </c>
      <c r="B525" s="35" t="s">
        <v>77</v>
      </c>
      <c r="C525" s="33" t="s">
        <v>570</v>
      </c>
      <c r="D525" s="33" t="s">
        <v>79</v>
      </c>
      <c r="E525" s="41">
        <v>40414</v>
      </c>
      <c r="F525" s="37">
        <f t="shared" ca="1" si="16"/>
        <v>6</v>
      </c>
      <c r="G525" s="38"/>
      <c r="H525" s="38">
        <v>66077</v>
      </c>
      <c r="I525" s="40">
        <v>2</v>
      </c>
      <c r="J525" s="63">
        <f t="shared" si="17"/>
        <v>66080</v>
      </c>
    </row>
    <row r="526" spans="1:10" x14ac:dyDescent="0.3">
      <c r="A526" s="33" t="s">
        <v>618</v>
      </c>
      <c r="B526" s="35" t="s">
        <v>77</v>
      </c>
      <c r="C526" s="33" t="s">
        <v>570</v>
      </c>
      <c r="D526" s="33" t="s">
        <v>72</v>
      </c>
      <c r="E526" s="41">
        <v>36028</v>
      </c>
      <c r="F526" s="37">
        <f t="shared" ca="1" si="16"/>
        <v>18</v>
      </c>
      <c r="G526" s="38"/>
      <c r="H526" s="38">
        <v>18357</v>
      </c>
      <c r="I526" s="40">
        <v>3</v>
      </c>
      <c r="J526" s="63">
        <f t="shared" si="17"/>
        <v>18360</v>
      </c>
    </row>
    <row r="527" spans="1:10" x14ac:dyDescent="0.3">
      <c r="A527" s="33" t="s">
        <v>619</v>
      </c>
      <c r="B527" s="35" t="s">
        <v>74</v>
      </c>
      <c r="C527" s="33" t="s">
        <v>570</v>
      </c>
      <c r="D527" s="33" t="s">
        <v>79</v>
      </c>
      <c r="E527" s="41">
        <v>36375</v>
      </c>
      <c r="F527" s="37">
        <f t="shared" ca="1" si="16"/>
        <v>17</v>
      </c>
      <c r="G527" s="38"/>
      <c r="H527" s="38">
        <v>78430</v>
      </c>
      <c r="I527" s="40">
        <v>5</v>
      </c>
      <c r="J527" s="63">
        <f t="shared" si="17"/>
        <v>78430</v>
      </c>
    </row>
    <row r="528" spans="1:10" x14ac:dyDescent="0.3">
      <c r="A528" s="33" t="s">
        <v>620</v>
      </c>
      <c r="B528" s="35" t="s">
        <v>82</v>
      </c>
      <c r="C528" s="33" t="s">
        <v>570</v>
      </c>
      <c r="D528" s="33" t="s">
        <v>72</v>
      </c>
      <c r="E528" s="41">
        <v>36380</v>
      </c>
      <c r="F528" s="37">
        <f t="shared" ca="1" si="16"/>
        <v>17</v>
      </c>
      <c r="G528" s="38"/>
      <c r="H528" s="38">
        <v>39658</v>
      </c>
      <c r="I528" s="40">
        <v>5</v>
      </c>
      <c r="J528" s="63">
        <f t="shared" si="17"/>
        <v>39660</v>
      </c>
    </row>
    <row r="529" spans="1:10" x14ac:dyDescent="0.3">
      <c r="A529" s="33" t="s">
        <v>621</v>
      </c>
      <c r="B529" s="35" t="s">
        <v>82</v>
      </c>
      <c r="C529" s="33" t="s">
        <v>570</v>
      </c>
      <c r="D529" s="33" t="s">
        <v>64</v>
      </c>
      <c r="E529" s="41">
        <v>36393</v>
      </c>
      <c r="F529" s="37">
        <f t="shared" ca="1" si="16"/>
        <v>17</v>
      </c>
      <c r="G529" s="38" t="s">
        <v>96</v>
      </c>
      <c r="H529" s="38">
        <v>72501</v>
      </c>
      <c r="I529" s="40">
        <v>5</v>
      </c>
      <c r="J529" s="63">
        <f t="shared" si="17"/>
        <v>72510</v>
      </c>
    </row>
    <row r="530" spans="1:10" x14ac:dyDescent="0.3">
      <c r="A530" s="33" t="s">
        <v>622</v>
      </c>
      <c r="B530" s="35" t="s">
        <v>92</v>
      </c>
      <c r="C530" s="33" t="s">
        <v>570</v>
      </c>
      <c r="D530" s="33" t="s">
        <v>64</v>
      </c>
      <c r="E530" s="41">
        <v>37848</v>
      </c>
      <c r="F530" s="37">
        <f t="shared" ca="1" si="16"/>
        <v>13</v>
      </c>
      <c r="G530" s="38" t="s">
        <v>68</v>
      </c>
      <c r="H530" s="38">
        <v>84601</v>
      </c>
      <c r="I530" s="40">
        <v>2</v>
      </c>
      <c r="J530" s="63">
        <f t="shared" si="17"/>
        <v>84610</v>
      </c>
    </row>
    <row r="531" spans="1:10" x14ac:dyDescent="0.3">
      <c r="A531" s="33" t="s">
        <v>623</v>
      </c>
      <c r="B531" s="35" t="s">
        <v>82</v>
      </c>
      <c r="C531" s="33" t="s">
        <v>570</v>
      </c>
      <c r="D531" s="33" t="s">
        <v>79</v>
      </c>
      <c r="E531" s="42">
        <v>40404</v>
      </c>
      <c r="F531" s="37">
        <f t="shared" ca="1" si="16"/>
        <v>6</v>
      </c>
      <c r="G531" s="38"/>
      <c r="H531" s="38">
        <v>43505</v>
      </c>
      <c r="I531" s="40">
        <v>5</v>
      </c>
      <c r="J531" s="63">
        <f t="shared" si="17"/>
        <v>43510</v>
      </c>
    </row>
    <row r="532" spans="1:10" x14ac:dyDescent="0.3">
      <c r="A532" s="33" t="s">
        <v>624</v>
      </c>
      <c r="B532" s="35" t="s">
        <v>62</v>
      </c>
      <c r="C532" s="33" t="s">
        <v>570</v>
      </c>
      <c r="D532" s="33" t="s">
        <v>79</v>
      </c>
      <c r="E532" s="42">
        <v>40410</v>
      </c>
      <c r="F532" s="37">
        <f t="shared" ca="1" si="16"/>
        <v>6</v>
      </c>
      <c r="G532" s="38"/>
      <c r="H532" s="38">
        <v>63448</v>
      </c>
      <c r="I532" s="40">
        <v>4</v>
      </c>
      <c r="J532" s="63">
        <f t="shared" si="17"/>
        <v>63450</v>
      </c>
    </row>
    <row r="533" spans="1:10" x14ac:dyDescent="0.3">
      <c r="A533" s="33" t="s">
        <v>625</v>
      </c>
      <c r="B533" s="35" t="s">
        <v>62</v>
      </c>
      <c r="C533" s="33" t="s">
        <v>570</v>
      </c>
      <c r="D533" s="33" t="s">
        <v>67</v>
      </c>
      <c r="E533" s="42">
        <v>40421</v>
      </c>
      <c r="F533" s="37">
        <f t="shared" ca="1" si="16"/>
        <v>6</v>
      </c>
      <c r="G533" s="38" t="s">
        <v>68</v>
      </c>
      <c r="H533" s="38">
        <v>54291</v>
      </c>
      <c r="I533" s="40">
        <v>5</v>
      </c>
      <c r="J533" s="63">
        <f t="shared" si="17"/>
        <v>54300</v>
      </c>
    </row>
    <row r="534" spans="1:10" x14ac:dyDescent="0.3">
      <c r="A534" s="33" t="s">
        <v>626</v>
      </c>
      <c r="B534" s="35" t="s">
        <v>77</v>
      </c>
      <c r="C534" s="33" t="s">
        <v>570</v>
      </c>
      <c r="D534" s="33" t="s">
        <v>64</v>
      </c>
      <c r="E534" s="41">
        <v>39703</v>
      </c>
      <c r="F534" s="37">
        <f t="shared" ca="1" si="16"/>
        <v>8</v>
      </c>
      <c r="G534" s="38" t="s">
        <v>75</v>
      </c>
      <c r="H534" s="38">
        <v>50721</v>
      </c>
      <c r="I534" s="40">
        <v>4</v>
      </c>
      <c r="J534" s="63">
        <f t="shared" si="17"/>
        <v>50730</v>
      </c>
    </row>
    <row r="535" spans="1:10" x14ac:dyDescent="0.3">
      <c r="A535" s="33" t="s">
        <v>627</v>
      </c>
      <c r="B535" s="35" t="s">
        <v>82</v>
      </c>
      <c r="C535" s="33" t="s">
        <v>570</v>
      </c>
      <c r="D535" s="33" t="s">
        <v>64</v>
      </c>
      <c r="E535" s="41">
        <v>40815</v>
      </c>
      <c r="F535" s="37">
        <f t="shared" ca="1" si="16"/>
        <v>5</v>
      </c>
      <c r="G535" s="38" t="s">
        <v>68</v>
      </c>
      <c r="H535" s="38">
        <v>59950</v>
      </c>
      <c r="I535" s="40">
        <v>5</v>
      </c>
      <c r="J535" s="63">
        <f t="shared" si="17"/>
        <v>59950</v>
      </c>
    </row>
    <row r="536" spans="1:10" x14ac:dyDescent="0.3">
      <c r="A536" s="33" t="s">
        <v>628</v>
      </c>
      <c r="B536" s="35" t="s">
        <v>82</v>
      </c>
      <c r="C536" s="33" t="s">
        <v>570</v>
      </c>
      <c r="D536" s="33" t="s">
        <v>64</v>
      </c>
      <c r="E536" s="41">
        <v>39335</v>
      </c>
      <c r="F536" s="37">
        <f t="shared" ca="1" si="16"/>
        <v>9</v>
      </c>
      <c r="G536" s="38" t="s">
        <v>65</v>
      </c>
      <c r="H536" s="38">
        <v>68957</v>
      </c>
      <c r="I536" s="40">
        <v>2</v>
      </c>
      <c r="J536" s="63">
        <f t="shared" si="17"/>
        <v>68960</v>
      </c>
    </row>
    <row r="537" spans="1:10" x14ac:dyDescent="0.3">
      <c r="A537" s="33" t="s">
        <v>629</v>
      </c>
      <c r="B537" s="35" t="s">
        <v>77</v>
      </c>
      <c r="C537" s="33" t="s">
        <v>570</v>
      </c>
      <c r="D537" s="33" t="s">
        <v>64</v>
      </c>
      <c r="E537" s="41">
        <v>38980</v>
      </c>
      <c r="F537" s="37">
        <f t="shared" ca="1" si="16"/>
        <v>10</v>
      </c>
      <c r="G537" s="38" t="s">
        <v>68</v>
      </c>
      <c r="H537" s="38">
        <v>26774</v>
      </c>
      <c r="I537" s="40">
        <v>4</v>
      </c>
      <c r="J537" s="63">
        <f t="shared" si="17"/>
        <v>26780</v>
      </c>
    </row>
    <row r="538" spans="1:10" x14ac:dyDescent="0.3">
      <c r="A538" s="33" t="s">
        <v>630</v>
      </c>
      <c r="B538" s="35" t="s">
        <v>71</v>
      </c>
      <c r="C538" s="33" t="s">
        <v>570</v>
      </c>
      <c r="D538" s="33" t="s">
        <v>79</v>
      </c>
      <c r="E538" s="41">
        <v>38986</v>
      </c>
      <c r="F538" s="37">
        <f t="shared" ca="1" si="16"/>
        <v>10</v>
      </c>
      <c r="G538" s="38"/>
      <c r="H538" s="38">
        <v>39853</v>
      </c>
      <c r="I538" s="40">
        <v>2</v>
      </c>
      <c r="J538" s="63">
        <f t="shared" si="17"/>
        <v>39860</v>
      </c>
    </row>
    <row r="539" spans="1:10" x14ac:dyDescent="0.3">
      <c r="A539" s="33" t="s">
        <v>631</v>
      </c>
      <c r="B539" s="35" t="s">
        <v>77</v>
      </c>
      <c r="C539" s="33" t="s">
        <v>570</v>
      </c>
      <c r="D539" s="33" t="s">
        <v>79</v>
      </c>
      <c r="E539" s="41">
        <v>36787</v>
      </c>
      <c r="F539" s="37">
        <f t="shared" ca="1" si="16"/>
        <v>16</v>
      </c>
      <c r="G539" s="38"/>
      <c r="H539" s="38">
        <v>98604</v>
      </c>
      <c r="I539" s="40">
        <v>4</v>
      </c>
      <c r="J539" s="63">
        <f t="shared" si="17"/>
        <v>98610</v>
      </c>
    </row>
    <row r="540" spans="1:10" x14ac:dyDescent="0.3">
      <c r="A540" s="33" t="s">
        <v>632</v>
      </c>
      <c r="B540" s="35" t="s">
        <v>82</v>
      </c>
      <c r="C540" s="33" t="s">
        <v>570</v>
      </c>
      <c r="D540" s="33" t="s">
        <v>64</v>
      </c>
      <c r="E540" s="41">
        <v>37138</v>
      </c>
      <c r="F540" s="37">
        <f t="shared" ca="1" si="16"/>
        <v>15</v>
      </c>
      <c r="G540" s="38" t="s">
        <v>65</v>
      </c>
      <c r="H540" s="38">
        <v>32043</v>
      </c>
      <c r="I540" s="40">
        <v>1</v>
      </c>
      <c r="J540" s="63">
        <f t="shared" si="17"/>
        <v>32050</v>
      </c>
    </row>
    <row r="541" spans="1:10" x14ac:dyDescent="0.3">
      <c r="A541" s="33" t="s">
        <v>633</v>
      </c>
      <c r="B541" s="35" t="s">
        <v>77</v>
      </c>
      <c r="C541" s="33" t="s">
        <v>570</v>
      </c>
      <c r="D541" s="33" t="s">
        <v>79</v>
      </c>
      <c r="E541" s="41">
        <v>37526</v>
      </c>
      <c r="F541" s="37">
        <f t="shared" ca="1" si="16"/>
        <v>14</v>
      </c>
      <c r="G541" s="38"/>
      <c r="H541" s="38">
        <v>67738</v>
      </c>
      <c r="I541" s="40">
        <v>3</v>
      </c>
      <c r="J541" s="63">
        <f t="shared" si="17"/>
        <v>67740</v>
      </c>
    </row>
    <row r="542" spans="1:10" x14ac:dyDescent="0.3">
      <c r="A542" s="33" t="s">
        <v>634</v>
      </c>
      <c r="B542" s="35" t="s">
        <v>77</v>
      </c>
      <c r="C542" s="33" t="s">
        <v>570</v>
      </c>
      <c r="D542" s="33" t="s">
        <v>64</v>
      </c>
      <c r="E542" s="41">
        <v>40438</v>
      </c>
      <c r="F542" s="37">
        <f t="shared" ca="1" si="16"/>
        <v>6</v>
      </c>
      <c r="G542" s="38" t="s">
        <v>75</v>
      </c>
      <c r="H542" s="38">
        <v>65065</v>
      </c>
      <c r="I542" s="40">
        <v>4</v>
      </c>
      <c r="J542" s="63">
        <f t="shared" si="17"/>
        <v>65070</v>
      </c>
    </row>
    <row r="543" spans="1:10" x14ac:dyDescent="0.3">
      <c r="A543" s="33" t="s">
        <v>635</v>
      </c>
      <c r="B543" s="35" t="s">
        <v>62</v>
      </c>
      <c r="C543" s="33" t="s">
        <v>570</v>
      </c>
      <c r="D543" s="33" t="s">
        <v>79</v>
      </c>
      <c r="E543" s="41">
        <v>39742</v>
      </c>
      <c r="F543" s="37">
        <f t="shared" ca="1" si="16"/>
        <v>8</v>
      </c>
      <c r="G543" s="38"/>
      <c r="H543" s="38">
        <v>25322</v>
      </c>
      <c r="I543" s="40">
        <v>4</v>
      </c>
      <c r="J543" s="63">
        <f t="shared" si="17"/>
        <v>25330</v>
      </c>
    </row>
    <row r="544" spans="1:10" x14ac:dyDescent="0.3">
      <c r="A544" s="33" t="s">
        <v>636</v>
      </c>
      <c r="B544" s="35" t="s">
        <v>82</v>
      </c>
      <c r="C544" s="33" t="s">
        <v>570</v>
      </c>
      <c r="D544" s="33" t="s">
        <v>79</v>
      </c>
      <c r="E544" s="41">
        <v>40820</v>
      </c>
      <c r="F544" s="37">
        <f t="shared" ca="1" si="16"/>
        <v>5</v>
      </c>
      <c r="G544" s="38"/>
      <c r="H544" s="38">
        <v>58025</v>
      </c>
      <c r="I544" s="40">
        <v>1</v>
      </c>
      <c r="J544" s="63">
        <f t="shared" si="17"/>
        <v>58030</v>
      </c>
    </row>
    <row r="545" spans="1:14" x14ac:dyDescent="0.3">
      <c r="A545" s="33" t="s">
        <v>637</v>
      </c>
      <c r="B545" s="35" t="s">
        <v>82</v>
      </c>
      <c r="C545" s="33" t="s">
        <v>570</v>
      </c>
      <c r="D545" s="33" t="s">
        <v>64</v>
      </c>
      <c r="E545" s="41">
        <v>40831</v>
      </c>
      <c r="F545" s="37">
        <f t="shared" ca="1" si="16"/>
        <v>5</v>
      </c>
      <c r="G545" s="38" t="s">
        <v>75</v>
      </c>
      <c r="H545" s="38">
        <v>87340</v>
      </c>
      <c r="I545" s="40">
        <v>4</v>
      </c>
      <c r="J545" s="63">
        <f t="shared" si="17"/>
        <v>87340</v>
      </c>
    </row>
    <row r="546" spans="1:14" x14ac:dyDescent="0.3">
      <c r="A546" s="33" t="s">
        <v>638</v>
      </c>
      <c r="B546" s="35" t="s">
        <v>62</v>
      </c>
      <c r="C546" s="33" t="s">
        <v>570</v>
      </c>
      <c r="D546" s="33" t="s">
        <v>64</v>
      </c>
      <c r="E546" s="41">
        <v>39372</v>
      </c>
      <c r="F546" s="37">
        <f t="shared" ca="1" si="16"/>
        <v>9</v>
      </c>
      <c r="G546" s="38" t="s">
        <v>65</v>
      </c>
      <c r="H546" s="38">
        <v>55627</v>
      </c>
      <c r="I546" s="40">
        <v>4</v>
      </c>
      <c r="J546" s="63">
        <f t="shared" si="17"/>
        <v>55630</v>
      </c>
    </row>
    <row r="547" spans="1:14" x14ac:dyDescent="0.3">
      <c r="A547" s="33" t="s">
        <v>639</v>
      </c>
      <c r="B547" s="35" t="s">
        <v>77</v>
      </c>
      <c r="C547" s="33" t="s">
        <v>570</v>
      </c>
      <c r="D547" s="33" t="s">
        <v>67</v>
      </c>
      <c r="E547" s="41">
        <v>36084</v>
      </c>
      <c r="F547" s="37">
        <f t="shared" ca="1" si="16"/>
        <v>18</v>
      </c>
      <c r="G547" s="38" t="s">
        <v>68</v>
      </c>
      <c r="H547" s="38">
        <v>50325</v>
      </c>
      <c r="I547" s="40">
        <v>5</v>
      </c>
      <c r="J547" s="63">
        <f t="shared" si="17"/>
        <v>50330</v>
      </c>
    </row>
    <row r="548" spans="1:14" x14ac:dyDescent="0.3">
      <c r="A548" s="33" t="s">
        <v>640</v>
      </c>
      <c r="B548" s="35" t="s">
        <v>62</v>
      </c>
      <c r="C548" s="33" t="s">
        <v>570</v>
      </c>
      <c r="D548" s="33" t="s">
        <v>79</v>
      </c>
      <c r="E548" s="41">
        <v>36086</v>
      </c>
      <c r="F548" s="37">
        <f t="shared" ca="1" si="16"/>
        <v>18</v>
      </c>
      <c r="G548" s="38"/>
      <c r="H548" s="38">
        <v>52272</v>
      </c>
      <c r="I548" s="40">
        <v>1</v>
      </c>
      <c r="J548" s="63">
        <f t="shared" si="17"/>
        <v>52280</v>
      </c>
    </row>
    <row r="549" spans="1:14" x14ac:dyDescent="0.3">
      <c r="A549" s="33" t="s">
        <v>641</v>
      </c>
      <c r="B549" s="35" t="s">
        <v>82</v>
      </c>
      <c r="C549" s="33" t="s">
        <v>570</v>
      </c>
      <c r="D549" s="33" t="s">
        <v>64</v>
      </c>
      <c r="E549" s="41">
        <v>36088</v>
      </c>
      <c r="F549" s="37">
        <f t="shared" ca="1" si="16"/>
        <v>18</v>
      </c>
      <c r="G549" s="38" t="s">
        <v>75</v>
      </c>
      <c r="H549" s="38">
        <v>60038</v>
      </c>
      <c r="I549" s="40">
        <v>4</v>
      </c>
      <c r="J549" s="63">
        <f t="shared" si="17"/>
        <v>60040</v>
      </c>
    </row>
    <row r="550" spans="1:14" x14ac:dyDescent="0.3">
      <c r="A550" s="33" t="s">
        <v>642</v>
      </c>
      <c r="B550" s="35" t="s">
        <v>77</v>
      </c>
      <c r="C550" s="33" t="s">
        <v>570</v>
      </c>
      <c r="D550" s="33" t="s">
        <v>64</v>
      </c>
      <c r="E550" s="41">
        <v>39362</v>
      </c>
      <c r="F550" s="37">
        <f t="shared" ca="1" si="16"/>
        <v>9</v>
      </c>
      <c r="G550" s="38" t="s">
        <v>68</v>
      </c>
      <c r="H550" s="38">
        <v>46222</v>
      </c>
      <c r="I550" s="40">
        <v>5</v>
      </c>
      <c r="J550" s="63">
        <f t="shared" si="17"/>
        <v>46230</v>
      </c>
    </row>
    <row r="551" spans="1:14" x14ac:dyDescent="0.3">
      <c r="A551" s="33" t="s">
        <v>643</v>
      </c>
      <c r="B551" s="35" t="s">
        <v>92</v>
      </c>
      <c r="C551" s="33" t="s">
        <v>570</v>
      </c>
      <c r="D551" s="33" t="s">
        <v>67</v>
      </c>
      <c r="E551" s="41">
        <v>39728</v>
      </c>
      <c r="F551" s="37">
        <f t="shared" ca="1" si="16"/>
        <v>8</v>
      </c>
      <c r="G551" s="38" t="s">
        <v>65</v>
      </c>
      <c r="H551" s="38">
        <v>50122</v>
      </c>
      <c r="I551" s="40">
        <v>1</v>
      </c>
      <c r="J551" s="63">
        <f t="shared" si="17"/>
        <v>50130</v>
      </c>
    </row>
    <row r="552" spans="1:14" x14ac:dyDescent="0.3">
      <c r="A552" s="33" t="s">
        <v>644</v>
      </c>
      <c r="B552" s="35" t="s">
        <v>77</v>
      </c>
      <c r="C552" s="33" t="s">
        <v>570</v>
      </c>
      <c r="D552" s="33" t="s">
        <v>64</v>
      </c>
      <c r="E552" s="41">
        <v>40477</v>
      </c>
      <c r="F552" s="37">
        <f t="shared" ca="1" si="16"/>
        <v>6</v>
      </c>
      <c r="G552" s="38" t="s">
        <v>75</v>
      </c>
      <c r="H552" s="38">
        <v>69527</v>
      </c>
      <c r="I552" s="40">
        <v>1</v>
      </c>
      <c r="J552" s="63">
        <f t="shared" si="17"/>
        <v>69530</v>
      </c>
    </row>
    <row r="553" spans="1:14" x14ac:dyDescent="0.3">
      <c r="A553" s="33" t="s">
        <v>645</v>
      </c>
      <c r="B553" s="35" t="s">
        <v>77</v>
      </c>
      <c r="C553" s="33" t="s">
        <v>570</v>
      </c>
      <c r="D553" s="33" t="s">
        <v>79</v>
      </c>
      <c r="E553" s="41">
        <v>39772</v>
      </c>
      <c r="F553" s="37">
        <f t="shared" ca="1" si="16"/>
        <v>7</v>
      </c>
      <c r="G553" s="38"/>
      <c r="H553" s="38">
        <v>94578</v>
      </c>
      <c r="I553" s="40">
        <v>2</v>
      </c>
      <c r="J553" s="63">
        <f t="shared" si="17"/>
        <v>94580</v>
      </c>
    </row>
    <row r="554" spans="1:14" x14ac:dyDescent="0.3">
      <c r="A554" s="33" t="s">
        <v>646</v>
      </c>
      <c r="B554" s="35" t="s">
        <v>77</v>
      </c>
      <c r="C554" s="33" t="s">
        <v>570</v>
      </c>
      <c r="D554" s="33" t="s">
        <v>64</v>
      </c>
      <c r="E554" s="41">
        <v>37568</v>
      </c>
      <c r="F554" s="37">
        <f t="shared" ca="1" si="16"/>
        <v>13</v>
      </c>
      <c r="G554" s="38" t="s">
        <v>68</v>
      </c>
      <c r="H554" s="38">
        <v>49610</v>
      </c>
      <c r="I554" s="40">
        <v>2</v>
      </c>
      <c r="J554" s="63">
        <f t="shared" si="17"/>
        <v>49610</v>
      </c>
    </row>
    <row r="555" spans="1:14" x14ac:dyDescent="0.3">
      <c r="A555" s="33" t="s">
        <v>647</v>
      </c>
      <c r="B555" s="35" t="s">
        <v>82</v>
      </c>
      <c r="C555" s="33" t="s">
        <v>570</v>
      </c>
      <c r="D555" s="33" t="s">
        <v>64</v>
      </c>
      <c r="E555" s="41">
        <v>39047</v>
      </c>
      <c r="F555" s="37">
        <f t="shared" ca="1" si="16"/>
        <v>9</v>
      </c>
      <c r="G555" s="38" t="s">
        <v>96</v>
      </c>
      <c r="H555" s="38">
        <v>72468</v>
      </c>
      <c r="I555" s="40">
        <v>5</v>
      </c>
      <c r="J555" s="63">
        <f t="shared" si="17"/>
        <v>72470</v>
      </c>
      <c r="M555" s="91"/>
      <c r="N555" s="91"/>
    </row>
    <row r="556" spans="1:14" x14ac:dyDescent="0.3">
      <c r="A556" s="33" t="s">
        <v>648</v>
      </c>
      <c r="B556" s="35" t="s">
        <v>82</v>
      </c>
      <c r="C556" s="33" t="s">
        <v>570</v>
      </c>
      <c r="D556" s="33" t="s">
        <v>64</v>
      </c>
      <c r="E556" s="41">
        <v>40137</v>
      </c>
      <c r="F556" s="37">
        <f t="shared" ca="1" si="16"/>
        <v>6</v>
      </c>
      <c r="G556" s="38" t="s">
        <v>65</v>
      </c>
      <c r="H556" s="38">
        <v>59609</v>
      </c>
      <c r="I556" s="40">
        <v>4</v>
      </c>
      <c r="J556" s="63">
        <f t="shared" si="17"/>
        <v>59610</v>
      </c>
    </row>
    <row r="557" spans="1:14" x14ac:dyDescent="0.3">
      <c r="A557" s="33" t="s">
        <v>649</v>
      </c>
      <c r="B557" s="35" t="s">
        <v>82</v>
      </c>
      <c r="C557" s="33" t="s">
        <v>570</v>
      </c>
      <c r="D557" s="33" t="s">
        <v>79</v>
      </c>
      <c r="E557" s="41">
        <v>39809</v>
      </c>
      <c r="F557" s="37">
        <f t="shared" ca="1" si="16"/>
        <v>7</v>
      </c>
      <c r="G557" s="38"/>
      <c r="H557" s="38">
        <v>64515</v>
      </c>
      <c r="I557" s="40">
        <v>4</v>
      </c>
      <c r="J557" s="63">
        <f t="shared" si="17"/>
        <v>64520</v>
      </c>
    </row>
    <row r="558" spans="1:14" x14ac:dyDescent="0.3">
      <c r="A558" s="33" t="s">
        <v>650</v>
      </c>
      <c r="B558" s="35" t="s">
        <v>77</v>
      </c>
      <c r="C558" s="33" t="s">
        <v>570</v>
      </c>
      <c r="D558" s="33" t="s">
        <v>64</v>
      </c>
      <c r="E558" s="41">
        <v>40878</v>
      </c>
      <c r="F558" s="37">
        <f t="shared" ca="1" si="16"/>
        <v>4</v>
      </c>
      <c r="G558" s="38" t="s">
        <v>86</v>
      </c>
      <c r="H558" s="38">
        <v>78848</v>
      </c>
      <c r="I558" s="40">
        <v>4</v>
      </c>
      <c r="J558" s="63">
        <f t="shared" si="17"/>
        <v>78850</v>
      </c>
      <c r="M558" s="91"/>
      <c r="N558" s="91"/>
    </row>
    <row r="559" spans="1:14" x14ac:dyDescent="0.3">
      <c r="A559" s="33" t="s">
        <v>651</v>
      </c>
      <c r="B559" s="35" t="s">
        <v>62</v>
      </c>
      <c r="C559" s="33" t="s">
        <v>570</v>
      </c>
      <c r="D559" s="33" t="s">
        <v>79</v>
      </c>
      <c r="E559" s="41">
        <v>40883</v>
      </c>
      <c r="F559" s="37">
        <f t="shared" ca="1" si="16"/>
        <v>4</v>
      </c>
      <c r="G559" s="38"/>
      <c r="H559" s="38">
        <v>55924</v>
      </c>
      <c r="I559" s="40">
        <v>4</v>
      </c>
      <c r="J559" s="63">
        <f t="shared" si="17"/>
        <v>55930</v>
      </c>
    </row>
    <row r="560" spans="1:14" x14ac:dyDescent="0.3">
      <c r="A560" s="33" t="s">
        <v>652</v>
      </c>
      <c r="B560" s="35" t="s">
        <v>82</v>
      </c>
      <c r="C560" s="33" t="s">
        <v>570</v>
      </c>
      <c r="D560" s="33" t="s">
        <v>79</v>
      </c>
      <c r="E560" s="41">
        <v>41254</v>
      </c>
      <c r="F560" s="37">
        <f t="shared" ca="1" si="16"/>
        <v>3</v>
      </c>
      <c r="G560" s="38"/>
      <c r="H560" s="38">
        <v>49192</v>
      </c>
      <c r="I560" s="40">
        <v>2</v>
      </c>
      <c r="J560" s="63">
        <f t="shared" si="17"/>
        <v>49200</v>
      </c>
      <c r="M560" s="91"/>
      <c r="N560" s="91"/>
    </row>
    <row r="561" spans="1:14" x14ac:dyDescent="0.3">
      <c r="A561" s="33" t="s">
        <v>653</v>
      </c>
      <c r="B561" s="35" t="s">
        <v>92</v>
      </c>
      <c r="C561" s="33" t="s">
        <v>570</v>
      </c>
      <c r="D561" s="33" t="s">
        <v>64</v>
      </c>
      <c r="E561" s="41">
        <v>39807</v>
      </c>
      <c r="F561" s="37">
        <f t="shared" ca="1" si="16"/>
        <v>7</v>
      </c>
      <c r="G561" s="38" t="s">
        <v>68</v>
      </c>
      <c r="H561" s="38">
        <v>97702</v>
      </c>
      <c r="I561" s="40">
        <v>2</v>
      </c>
      <c r="J561" s="63">
        <f t="shared" si="17"/>
        <v>97710</v>
      </c>
    </row>
    <row r="562" spans="1:14" x14ac:dyDescent="0.3">
      <c r="A562" s="33" t="s">
        <v>654</v>
      </c>
      <c r="B562" s="35" t="s">
        <v>71</v>
      </c>
      <c r="C562" s="33" t="s">
        <v>570</v>
      </c>
      <c r="D562" s="33" t="s">
        <v>64</v>
      </c>
      <c r="E562" s="41">
        <v>36136</v>
      </c>
      <c r="F562" s="37">
        <f t="shared" ca="1" si="16"/>
        <v>17</v>
      </c>
      <c r="G562" s="38" t="s">
        <v>96</v>
      </c>
      <c r="H562" s="38">
        <v>49500</v>
      </c>
      <c r="I562" s="40">
        <v>4</v>
      </c>
      <c r="J562" s="63">
        <f t="shared" si="17"/>
        <v>49500</v>
      </c>
    </row>
    <row r="563" spans="1:14" x14ac:dyDescent="0.3">
      <c r="A563" s="33" t="s">
        <v>655</v>
      </c>
      <c r="B563" s="35" t="s">
        <v>82</v>
      </c>
      <c r="C563" s="33" t="s">
        <v>570</v>
      </c>
      <c r="D563" s="33" t="s">
        <v>67</v>
      </c>
      <c r="E563" s="41">
        <v>37249</v>
      </c>
      <c r="F563" s="37">
        <f t="shared" ca="1" si="16"/>
        <v>14</v>
      </c>
      <c r="G563" s="38" t="s">
        <v>86</v>
      </c>
      <c r="H563" s="38">
        <v>13800</v>
      </c>
      <c r="I563" s="40">
        <v>4</v>
      </c>
      <c r="J563" s="63">
        <f t="shared" si="17"/>
        <v>13800</v>
      </c>
    </row>
    <row r="564" spans="1:14" x14ac:dyDescent="0.3">
      <c r="A564" s="33" t="s">
        <v>656</v>
      </c>
      <c r="B564" s="35" t="s">
        <v>77</v>
      </c>
      <c r="C564" s="33" t="s">
        <v>570</v>
      </c>
      <c r="D564" s="33" t="s">
        <v>64</v>
      </c>
      <c r="E564" s="41">
        <v>39446</v>
      </c>
      <c r="F564" s="37">
        <f t="shared" ca="1" si="16"/>
        <v>8</v>
      </c>
      <c r="G564" s="38" t="s">
        <v>65</v>
      </c>
      <c r="H564" s="38">
        <v>49115</v>
      </c>
      <c r="I564" s="40">
        <v>1</v>
      </c>
      <c r="J564" s="63">
        <f t="shared" si="17"/>
        <v>49120</v>
      </c>
    </row>
    <row r="565" spans="1:14" x14ac:dyDescent="0.3">
      <c r="A565" s="33" t="s">
        <v>657</v>
      </c>
      <c r="B565" s="35" t="s">
        <v>82</v>
      </c>
      <c r="C565" s="33" t="s">
        <v>570</v>
      </c>
      <c r="D565" s="33" t="s">
        <v>67</v>
      </c>
      <c r="E565" s="41">
        <v>40166</v>
      </c>
      <c r="F565" s="37">
        <f t="shared" ca="1" si="16"/>
        <v>6</v>
      </c>
      <c r="G565" s="38" t="s">
        <v>86</v>
      </c>
      <c r="H565" s="38">
        <v>27770</v>
      </c>
      <c r="I565" s="40">
        <v>5</v>
      </c>
      <c r="J565" s="63">
        <f t="shared" si="17"/>
        <v>27770</v>
      </c>
    </row>
    <row r="566" spans="1:14" x14ac:dyDescent="0.3">
      <c r="A566" s="33" t="s">
        <v>658</v>
      </c>
      <c r="B566" s="35" t="s">
        <v>62</v>
      </c>
      <c r="C566" s="33" t="s">
        <v>659</v>
      </c>
      <c r="D566" s="33" t="s">
        <v>72</v>
      </c>
      <c r="E566" s="41">
        <v>40561</v>
      </c>
      <c r="F566" s="37">
        <f t="shared" ca="1" si="16"/>
        <v>5</v>
      </c>
      <c r="G566" s="38"/>
      <c r="H566" s="38">
        <v>33515</v>
      </c>
      <c r="I566" s="40">
        <v>2</v>
      </c>
      <c r="J566" s="63">
        <f t="shared" si="17"/>
        <v>33520</v>
      </c>
    </row>
    <row r="567" spans="1:14" x14ac:dyDescent="0.3">
      <c r="A567" s="33" t="s">
        <v>660</v>
      </c>
      <c r="B567" s="35" t="s">
        <v>77</v>
      </c>
      <c r="C567" s="33" t="s">
        <v>659</v>
      </c>
      <c r="D567" s="33" t="s">
        <v>64</v>
      </c>
      <c r="E567" s="41">
        <v>40574</v>
      </c>
      <c r="F567" s="37">
        <f t="shared" ca="1" si="16"/>
        <v>5</v>
      </c>
      <c r="G567" s="38" t="s">
        <v>96</v>
      </c>
      <c r="H567" s="38">
        <v>27324</v>
      </c>
      <c r="I567" s="40">
        <v>1</v>
      </c>
      <c r="J567" s="63">
        <f t="shared" si="17"/>
        <v>27330</v>
      </c>
    </row>
    <row r="568" spans="1:14" x14ac:dyDescent="0.3">
      <c r="A568" s="33" t="s">
        <v>661</v>
      </c>
      <c r="B568" s="35" t="s">
        <v>77</v>
      </c>
      <c r="C568" s="33" t="s">
        <v>659</v>
      </c>
      <c r="D568" s="33" t="s">
        <v>64</v>
      </c>
      <c r="E568" s="41">
        <v>40909</v>
      </c>
      <c r="F568" s="37">
        <f t="shared" ca="1" si="16"/>
        <v>4</v>
      </c>
      <c r="G568" s="38" t="s">
        <v>65</v>
      </c>
      <c r="H568" s="38">
        <v>60313</v>
      </c>
      <c r="I568" s="40">
        <v>1</v>
      </c>
      <c r="J568" s="63">
        <f t="shared" si="17"/>
        <v>60320</v>
      </c>
    </row>
    <row r="569" spans="1:14" x14ac:dyDescent="0.3">
      <c r="A569" s="33" t="s">
        <v>662</v>
      </c>
      <c r="B569" s="35" t="s">
        <v>82</v>
      </c>
      <c r="C569" s="33" t="s">
        <v>659</v>
      </c>
      <c r="D569" s="33" t="s">
        <v>72</v>
      </c>
      <c r="E569" s="41">
        <v>39458</v>
      </c>
      <c r="F569" s="37">
        <f t="shared" ca="1" si="16"/>
        <v>8</v>
      </c>
      <c r="G569" s="38"/>
      <c r="H569" s="38">
        <v>40467</v>
      </c>
      <c r="I569" s="40">
        <v>4</v>
      </c>
      <c r="J569" s="63">
        <f t="shared" si="17"/>
        <v>40470</v>
      </c>
    </row>
    <row r="570" spans="1:14" x14ac:dyDescent="0.3">
      <c r="A570" s="33" t="s">
        <v>663</v>
      </c>
      <c r="B570" s="35" t="s">
        <v>62</v>
      </c>
      <c r="C570" s="33" t="s">
        <v>659</v>
      </c>
      <c r="D570" s="33" t="s">
        <v>64</v>
      </c>
      <c r="E570" s="41">
        <v>38738</v>
      </c>
      <c r="F570" s="37">
        <f t="shared" ca="1" si="16"/>
        <v>10</v>
      </c>
      <c r="G570" s="38" t="s">
        <v>86</v>
      </c>
      <c r="H570" s="38">
        <v>69262</v>
      </c>
      <c r="I570" s="40">
        <v>1</v>
      </c>
      <c r="J570" s="63">
        <f t="shared" si="17"/>
        <v>69270</v>
      </c>
    </row>
    <row r="571" spans="1:14" x14ac:dyDescent="0.3">
      <c r="A571" s="33" t="s">
        <v>664</v>
      </c>
      <c r="B571" s="35" t="s">
        <v>82</v>
      </c>
      <c r="C571" s="33" t="s">
        <v>659</v>
      </c>
      <c r="D571" s="33" t="s">
        <v>79</v>
      </c>
      <c r="E571" s="41">
        <v>35806</v>
      </c>
      <c r="F571" s="37">
        <f t="shared" ca="1" si="16"/>
        <v>18</v>
      </c>
      <c r="G571" s="38"/>
      <c r="H571" s="38">
        <v>94710</v>
      </c>
      <c r="I571" s="40">
        <v>4</v>
      </c>
      <c r="J571" s="63">
        <f t="shared" si="17"/>
        <v>94710</v>
      </c>
      <c r="M571" s="91"/>
      <c r="N571" s="91"/>
    </row>
    <row r="572" spans="1:14" x14ac:dyDescent="0.3">
      <c r="A572" s="33" t="s">
        <v>665</v>
      </c>
      <c r="B572" s="35" t="s">
        <v>77</v>
      </c>
      <c r="C572" s="33" t="s">
        <v>659</v>
      </c>
      <c r="D572" s="33" t="s">
        <v>64</v>
      </c>
      <c r="E572" s="41">
        <v>36526</v>
      </c>
      <c r="F572" s="37">
        <f t="shared" ca="1" si="16"/>
        <v>16</v>
      </c>
      <c r="G572" s="38" t="s">
        <v>65</v>
      </c>
      <c r="H572" s="38">
        <v>32186</v>
      </c>
      <c r="I572" s="40">
        <v>4</v>
      </c>
      <c r="J572" s="63">
        <f t="shared" si="17"/>
        <v>32190</v>
      </c>
    </row>
    <row r="573" spans="1:14" x14ac:dyDescent="0.3">
      <c r="A573" s="33" t="s">
        <v>666</v>
      </c>
      <c r="B573" s="35" t="s">
        <v>82</v>
      </c>
      <c r="C573" s="33" t="s">
        <v>659</v>
      </c>
      <c r="D573" s="33" t="s">
        <v>67</v>
      </c>
      <c r="E573" s="41">
        <v>36531</v>
      </c>
      <c r="F573" s="37">
        <f t="shared" ca="1" si="16"/>
        <v>16</v>
      </c>
      <c r="G573" s="38" t="s">
        <v>75</v>
      </c>
      <c r="H573" s="38">
        <v>23089</v>
      </c>
      <c r="I573" s="40">
        <v>4</v>
      </c>
      <c r="J573" s="63">
        <f t="shared" si="17"/>
        <v>23090</v>
      </c>
    </row>
    <row r="574" spans="1:14" x14ac:dyDescent="0.3">
      <c r="A574" s="33" t="s">
        <v>667</v>
      </c>
      <c r="B574" s="35" t="s">
        <v>74</v>
      </c>
      <c r="C574" s="33" t="s">
        <v>659</v>
      </c>
      <c r="D574" s="33" t="s">
        <v>64</v>
      </c>
      <c r="E574" s="41">
        <v>37625</v>
      </c>
      <c r="F574" s="37">
        <f t="shared" ca="1" si="16"/>
        <v>13</v>
      </c>
      <c r="G574" s="38" t="s">
        <v>96</v>
      </c>
      <c r="H574" s="38">
        <v>90739</v>
      </c>
      <c r="I574" s="40">
        <v>5</v>
      </c>
      <c r="J574" s="63">
        <f t="shared" si="17"/>
        <v>90740</v>
      </c>
    </row>
    <row r="575" spans="1:14" x14ac:dyDescent="0.3">
      <c r="A575" s="33" t="s">
        <v>668</v>
      </c>
      <c r="B575" s="35" t="s">
        <v>92</v>
      </c>
      <c r="C575" s="33" t="s">
        <v>659</v>
      </c>
      <c r="D575" s="33" t="s">
        <v>64</v>
      </c>
      <c r="E575" s="41">
        <v>39448</v>
      </c>
      <c r="F575" s="37">
        <f t="shared" ca="1" si="16"/>
        <v>8</v>
      </c>
      <c r="G575" s="38" t="s">
        <v>96</v>
      </c>
      <c r="H575" s="38">
        <v>92081</v>
      </c>
      <c r="I575" s="40">
        <v>3</v>
      </c>
      <c r="J575" s="63">
        <f t="shared" si="17"/>
        <v>92090</v>
      </c>
    </row>
    <row r="576" spans="1:14" x14ac:dyDescent="0.3">
      <c r="A576" s="33" t="s">
        <v>669</v>
      </c>
      <c r="B576" s="35" t="s">
        <v>62</v>
      </c>
      <c r="C576" s="33" t="s">
        <v>659</v>
      </c>
      <c r="D576" s="33" t="s">
        <v>64</v>
      </c>
      <c r="E576" s="41">
        <v>39815</v>
      </c>
      <c r="F576" s="37">
        <f t="shared" ca="1" si="16"/>
        <v>7</v>
      </c>
      <c r="G576" s="38" t="s">
        <v>96</v>
      </c>
      <c r="H576" s="38">
        <v>79266</v>
      </c>
      <c r="I576" s="40">
        <v>2</v>
      </c>
      <c r="J576" s="63">
        <f t="shared" si="17"/>
        <v>79270</v>
      </c>
    </row>
    <row r="577" spans="1:10" x14ac:dyDescent="0.3">
      <c r="A577" s="33" t="s">
        <v>670</v>
      </c>
      <c r="B577" s="35" t="s">
        <v>71</v>
      </c>
      <c r="C577" s="33" t="s">
        <v>659</v>
      </c>
      <c r="D577" s="33" t="s">
        <v>79</v>
      </c>
      <c r="E577" s="41">
        <v>40587</v>
      </c>
      <c r="F577" s="37">
        <f t="shared" ca="1" si="16"/>
        <v>5</v>
      </c>
      <c r="G577" s="38"/>
      <c r="H577" s="38">
        <v>98395</v>
      </c>
      <c r="I577" s="40">
        <v>2</v>
      </c>
      <c r="J577" s="63">
        <f t="shared" si="17"/>
        <v>98400</v>
      </c>
    </row>
    <row r="578" spans="1:10" x14ac:dyDescent="0.3">
      <c r="A578" s="33" t="s">
        <v>671</v>
      </c>
      <c r="B578" s="35" t="s">
        <v>62</v>
      </c>
      <c r="C578" s="33" t="s">
        <v>659</v>
      </c>
      <c r="D578" s="33" t="s">
        <v>64</v>
      </c>
      <c r="E578" s="41">
        <v>39123</v>
      </c>
      <c r="F578" s="37">
        <f t="shared" ref="F578:F641" ca="1" si="18">DATEDIF(E578,TODAY(),"Y")</f>
        <v>9</v>
      </c>
      <c r="G578" s="38" t="s">
        <v>65</v>
      </c>
      <c r="H578" s="38">
        <v>59697</v>
      </c>
      <c r="I578" s="40">
        <v>3</v>
      </c>
      <c r="J578" s="63">
        <f t="shared" ref="J578:J641" si="19">ROUNDUP(H578*M577+H578,-1)</f>
        <v>59700</v>
      </c>
    </row>
    <row r="579" spans="1:10" x14ac:dyDescent="0.3">
      <c r="A579" s="33" t="s">
        <v>672</v>
      </c>
      <c r="B579" s="35" t="s">
        <v>71</v>
      </c>
      <c r="C579" s="33" t="s">
        <v>659</v>
      </c>
      <c r="D579" s="33" t="s">
        <v>64</v>
      </c>
      <c r="E579" s="41">
        <v>39134</v>
      </c>
      <c r="F579" s="37">
        <f t="shared" ca="1" si="18"/>
        <v>9</v>
      </c>
      <c r="G579" s="38" t="s">
        <v>96</v>
      </c>
      <c r="H579" s="38">
        <v>49621</v>
      </c>
      <c r="I579" s="40">
        <v>2</v>
      </c>
      <c r="J579" s="63">
        <f t="shared" si="19"/>
        <v>49630</v>
      </c>
    </row>
    <row r="580" spans="1:10" x14ac:dyDescent="0.3">
      <c r="A580" s="33" t="s">
        <v>673</v>
      </c>
      <c r="B580" s="35" t="s">
        <v>82</v>
      </c>
      <c r="C580" s="33" t="s">
        <v>659</v>
      </c>
      <c r="D580" s="33" t="s">
        <v>64</v>
      </c>
      <c r="E580" s="41">
        <v>39141</v>
      </c>
      <c r="F580" s="37">
        <f t="shared" ca="1" si="18"/>
        <v>9</v>
      </c>
      <c r="G580" s="38" t="s">
        <v>96</v>
      </c>
      <c r="H580" s="38">
        <v>73507</v>
      </c>
      <c r="I580" s="40">
        <v>2</v>
      </c>
      <c r="J580" s="63">
        <f t="shared" si="19"/>
        <v>73510</v>
      </c>
    </row>
    <row r="581" spans="1:10" x14ac:dyDescent="0.3">
      <c r="A581" s="33" t="s">
        <v>674</v>
      </c>
      <c r="B581" s="35" t="s">
        <v>82</v>
      </c>
      <c r="C581" s="33" t="s">
        <v>659</v>
      </c>
      <c r="D581" s="33" t="s">
        <v>64</v>
      </c>
      <c r="E581" s="41">
        <v>39137</v>
      </c>
      <c r="F581" s="37">
        <f t="shared" ca="1" si="18"/>
        <v>9</v>
      </c>
      <c r="G581" s="38" t="s">
        <v>65</v>
      </c>
      <c r="H581" s="38">
        <v>42900</v>
      </c>
      <c r="I581" s="40">
        <v>5</v>
      </c>
      <c r="J581" s="63">
        <f t="shared" si="19"/>
        <v>42900</v>
      </c>
    </row>
    <row r="582" spans="1:10" x14ac:dyDescent="0.3">
      <c r="A582" s="33" t="s">
        <v>675</v>
      </c>
      <c r="B582" s="35" t="s">
        <v>92</v>
      </c>
      <c r="C582" s="33" t="s">
        <v>659</v>
      </c>
      <c r="D582" s="33" t="s">
        <v>67</v>
      </c>
      <c r="E582" s="41">
        <v>35842</v>
      </c>
      <c r="F582" s="37">
        <f t="shared" ca="1" si="18"/>
        <v>18</v>
      </c>
      <c r="G582" s="38" t="s">
        <v>75</v>
      </c>
      <c r="H582" s="38">
        <v>43483</v>
      </c>
      <c r="I582" s="40">
        <v>5</v>
      </c>
      <c r="J582" s="63">
        <f t="shared" si="19"/>
        <v>43490</v>
      </c>
    </row>
    <row r="583" spans="1:10" x14ac:dyDescent="0.3">
      <c r="A583" s="33" t="s">
        <v>676</v>
      </c>
      <c r="B583" s="35" t="s">
        <v>82</v>
      </c>
      <c r="C583" s="33" t="s">
        <v>659</v>
      </c>
      <c r="D583" s="33" t="s">
        <v>67</v>
      </c>
      <c r="E583" s="41">
        <v>36196</v>
      </c>
      <c r="F583" s="37">
        <f t="shared" ca="1" si="18"/>
        <v>17</v>
      </c>
      <c r="G583" s="38" t="s">
        <v>65</v>
      </c>
      <c r="H583" s="38">
        <v>38478</v>
      </c>
      <c r="I583" s="40">
        <v>2</v>
      </c>
      <c r="J583" s="63">
        <f t="shared" si="19"/>
        <v>38480</v>
      </c>
    </row>
    <row r="584" spans="1:10" x14ac:dyDescent="0.3">
      <c r="A584" s="33" t="s">
        <v>677</v>
      </c>
      <c r="B584" s="35" t="s">
        <v>77</v>
      </c>
      <c r="C584" s="33" t="s">
        <v>659</v>
      </c>
      <c r="D584" s="33" t="s">
        <v>79</v>
      </c>
      <c r="E584" s="41">
        <v>36214</v>
      </c>
      <c r="F584" s="37">
        <f t="shared" ca="1" si="18"/>
        <v>17</v>
      </c>
      <c r="G584" s="38"/>
      <c r="H584" s="38">
        <v>58641</v>
      </c>
      <c r="I584" s="40">
        <v>5</v>
      </c>
      <c r="J584" s="63">
        <f t="shared" si="19"/>
        <v>58650</v>
      </c>
    </row>
    <row r="585" spans="1:10" x14ac:dyDescent="0.3">
      <c r="A585" s="33" t="s">
        <v>678</v>
      </c>
      <c r="B585" s="35" t="s">
        <v>74</v>
      </c>
      <c r="C585" s="33" t="s">
        <v>659</v>
      </c>
      <c r="D585" s="33" t="s">
        <v>72</v>
      </c>
      <c r="E585" s="41">
        <v>36557</v>
      </c>
      <c r="F585" s="37">
        <f t="shared" ca="1" si="18"/>
        <v>16</v>
      </c>
      <c r="G585" s="38"/>
      <c r="H585" s="38">
        <v>17108</v>
      </c>
      <c r="I585" s="40">
        <v>4</v>
      </c>
      <c r="J585" s="63">
        <f t="shared" si="19"/>
        <v>17110</v>
      </c>
    </row>
    <row r="586" spans="1:10" x14ac:dyDescent="0.3">
      <c r="A586" s="33" t="s">
        <v>679</v>
      </c>
      <c r="B586" s="35" t="s">
        <v>71</v>
      </c>
      <c r="C586" s="33" t="s">
        <v>659</v>
      </c>
      <c r="D586" s="33" t="s">
        <v>79</v>
      </c>
      <c r="E586" s="41">
        <v>38027</v>
      </c>
      <c r="F586" s="37">
        <f t="shared" ca="1" si="18"/>
        <v>12</v>
      </c>
      <c r="G586" s="38"/>
      <c r="H586" s="38">
        <v>71049</v>
      </c>
      <c r="I586" s="40">
        <v>1</v>
      </c>
      <c r="J586" s="63">
        <f t="shared" si="19"/>
        <v>71050</v>
      </c>
    </row>
    <row r="587" spans="1:10" x14ac:dyDescent="0.3">
      <c r="A587" s="33" t="s">
        <v>680</v>
      </c>
      <c r="B587" s="35" t="s">
        <v>77</v>
      </c>
      <c r="C587" s="33" t="s">
        <v>659</v>
      </c>
      <c r="D587" s="33" t="s">
        <v>64</v>
      </c>
      <c r="E587" s="41">
        <v>40581</v>
      </c>
      <c r="F587" s="37">
        <f t="shared" ca="1" si="18"/>
        <v>5</v>
      </c>
      <c r="G587" s="38" t="s">
        <v>75</v>
      </c>
      <c r="H587" s="38">
        <v>88286</v>
      </c>
      <c r="I587" s="40">
        <v>3</v>
      </c>
      <c r="J587" s="63">
        <f t="shared" si="19"/>
        <v>88290</v>
      </c>
    </row>
    <row r="588" spans="1:10" x14ac:dyDescent="0.3">
      <c r="A588" s="33" t="s">
        <v>681</v>
      </c>
      <c r="B588" s="35" t="s">
        <v>77</v>
      </c>
      <c r="C588" s="33" t="s">
        <v>659</v>
      </c>
      <c r="D588" s="33" t="s">
        <v>64</v>
      </c>
      <c r="E588" s="41">
        <v>40990</v>
      </c>
      <c r="F588" s="37">
        <f t="shared" ca="1" si="18"/>
        <v>4</v>
      </c>
      <c r="G588" s="38" t="s">
        <v>65</v>
      </c>
      <c r="H588" s="38">
        <v>72129</v>
      </c>
      <c r="I588" s="40">
        <v>3</v>
      </c>
      <c r="J588" s="63">
        <f t="shared" si="19"/>
        <v>72130</v>
      </c>
    </row>
    <row r="589" spans="1:10" x14ac:dyDescent="0.3">
      <c r="A589" s="33" t="s">
        <v>682</v>
      </c>
      <c r="B589" s="35" t="s">
        <v>77</v>
      </c>
      <c r="C589" s="33" t="s">
        <v>659</v>
      </c>
      <c r="D589" s="33" t="s">
        <v>64</v>
      </c>
      <c r="E589" s="41">
        <v>38784</v>
      </c>
      <c r="F589" s="37">
        <f t="shared" ca="1" si="18"/>
        <v>10</v>
      </c>
      <c r="G589" s="38" t="s">
        <v>65</v>
      </c>
      <c r="H589" s="38">
        <v>86581</v>
      </c>
      <c r="I589" s="40">
        <v>4</v>
      </c>
      <c r="J589" s="63">
        <f t="shared" si="19"/>
        <v>86590</v>
      </c>
    </row>
    <row r="590" spans="1:10" x14ac:dyDescent="0.3">
      <c r="A590" s="33" t="s">
        <v>683</v>
      </c>
      <c r="B590" s="35" t="s">
        <v>82</v>
      </c>
      <c r="C590" s="33" t="s">
        <v>659</v>
      </c>
      <c r="D590" s="33" t="s">
        <v>72</v>
      </c>
      <c r="E590" s="41">
        <v>35861</v>
      </c>
      <c r="F590" s="37">
        <f t="shared" ca="1" si="18"/>
        <v>18</v>
      </c>
      <c r="G590" s="38"/>
      <c r="H590" s="38">
        <v>14120</v>
      </c>
      <c r="I590" s="40">
        <v>5</v>
      </c>
      <c r="J590" s="63">
        <f t="shared" si="19"/>
        <v>14120</v>
      </c>
    </row>
    <row r="591" spans="1:10" x14ac:dyDescent="0.3">
      <c r="A591" s="33" t="s">
        <v>684</v>
      </c>
      <c r="B591" s="35" t="s">
        <v>62</v>
      </c>
      <c r="C591" s="33" t="s">
        <v>659</v>
      </c>
      <c r="D591" s="33" t="s">
        <v>72</v>
      </c>
      <c r="E591" s="41">
        <v>35869</v>
      </c>
      <c r="F591" s="37">
        <f t="shared" ca="1" si="18"/>
        <v>18</v>
      </c>
      <c r="G591" s="38"/>
      <c r="H591" s="38">
        <v>19704</v>
      </c>
      <c r="I591" s="40">
        <v>5</v>
      </c>
      <c r="J591" s="63">
        <f t="shared" si="19"/>
        <v>19710</v>
      </c>
    </row>
    <row r="592" spans="1:10" x14ac:dyDescent="0.3">
      <c r="A592" s="33" t="s">
        <v>685</v>
      </c>
      <c r="B592" s="35" t="s">
        <v>77</v>
      </c>
      <c r="C592" s="33" t="s">
        <v>659</v>
      </c>
      <c r="D592" s="33" t="s">
        <v>64</v>
      </c>
      <c r="E592" s="41">
        <v>36245</v>
      </c>
      <c r="F592" s="37">
        <f t="shared" ca="1" si="18"/>
        <v>17</v>
      </c>
      <c r="G592" s="38" t="s">
        <v>65</v>
      </c>
      <c r="H592" s="38">
        <v>64251</v>
      </c>
      <c r="I592" s="40">
        <v>5</v>
      </c>
      <c r="J592" s="63">
        <f t="shared" si="19"/>
        <v>64260</v>
      </c>
    </row>
    <row r="593" spans="1:10" x14ac:dyDescent="0.3">
      <c r="A593" s="33" t="s">
        <v>686</v>
      </c>
      <c r="B593" s="35" t="s">
        <v>77</v>
      </c>
      <c r="C593" s="33" t="s">
        <v>659</v>
      </c>
      <c r="D593" s="33" t="s">
        <v>79</v>
      </c>
      <c r="E593" s="41">
        <v>38793</v>
      </c>
      <c r="F593" s="37">
        <f t="shared" ca="1" si="18"/>
        <v>10</v>
      </c>
      <c r="G593" s="38"/>
      <c r="H593" s="38">
        <v>94523</v>
      </c>
      <c r="I593" s="40">
        <v>2</v>
      </c>
      <c r="J593" s="63">
        <f t="shared" si="19"/>
        <v>94530</v>
      </c>
    </row>
    <row r="594" spans="1:10" x14ac:dyDescent="0.3">
      <c r="A594" s="33" t="s">
        <v>687</v>
      </c>
      <c r="B594" s="35" t="s">
        <v>62</v>
      </c>
      <c r="C594" s="33" t="s">
        <v>659</v>
      </c>
      <c r="D594" s="33" t="s">
        <v>64</v>
      </c>
      <c r="E594" s="41">
        <v>39153</v>
      </c>
      <c r="F594" s="37">
        <f t="shared" ca="1" si="18"/>
        <v>9</v>
      </c>
      <c r="G594" s="38" t="s">
        <v>96</v>
      </c>
      <c r="H594" s="38">
        <v>47960</v>
      </c>
      <c r="I594" s="40">
        <v>5</v>
      </c>
      <c r="J594" s="63">
        <f t="shared" si="19"/>
        <v>47960</v>
      </c>
    </row>
    <row r="595" spans="1:10" x14ac:dyDescent="0.3">
      <c r="A595" s="33" t="s">
        <v>688</v>
      </c>
      <c r="B595" s="35" t="s">
        <v>77</v>
      </c>
      <c r="C595" s="33" t="s">
        <v>659</v>
      </c>
      <c r="D595" s="33" t="s">
        <v>64</v>
      </c>
      <c r="E595" s="41">
        <v>41016</v>
      </c>
      <c r="F595" s="37">
        <f t="shared" ca="1" si="18"/>
        <v>4</v>
      </c>
      <c r="G595" s="38" t="s">
        <v>65</v>
      </c>
      <c r="H595" s="38">
        <v>75317</v>
      </c>
      <c r="I595" s="40">
        <v>4</v>
      </c>
      <c r="J595" s="63">
        <f t="shared" si="19"/>
        <v>75320</v>
      </c>
    </row>
    <row r="596" spans="1:10" x14ac:dyDescent="0.3">
      <c r="A596" s="33" t="s">
        <v>689</v>
      </c>
      <c r="B596" s="35" t="s">
        <v>77</v>
      </c>
      <c r="C596" s="33" t="s">
        <v>659</v>
      </c>
      <c r="D596" s="33" t="s">
        <v>64</v>
      </c>
      <c r="E596" s="41">
        <v>39183</v>
      </c>
      <c r="F596" s="37">
        <f t="shared" ca="1" si="18"/>
        <v>9</v>
      </c>
      <c r="G596" s="38" t="s">
        <v>68</v>
      </c>
      <c r="H596" s="38">
        <v>90970</v>
      </c>
      <c r="I596" s="40">
        <v>3</v>
      </c>
      <c r="J596" s="63">
        <f t="shared" si="19"/>
        <v>90970</v>
      </c>
    </row>
    <row r="597" spans="1:10" x14ac:dyDescent="0.3">
      <c r="A597" s="33" t="s">
        <v>690</v>
      </c>
      <c r="B597" s="35" t="s">
        <v>77</v>
      </c>
      <c r="C597" s="33" t="s">
        <v>659</v>
      </c>
      <c r="D597" s="33" t="s">
        <v>64</v>
      </c>
      <c r="E597" s="41">
        <v>35896</v>
      </c>
      <c r="F597" s="37">
        <f t="shared" ca="1" si="18"/>
        <v>18</v>
      </c>
      <c r="G597" s="38" t="s">
        <v>96</v>
      </c>
      <c r="H597" s="38">
        <v>77308</v>
      </c>
      <c r="I597" s="40">
        <v>3</v>
      </c>
      <c r="J597" s="63">
        <f t="shared" si="19"/>
        <v>77310</v>
      </c>
    </row>
    <row r="598" spans="1:10" x14ac:dyDescent="0.3">
      <c r="A598" s="33" t="s">
        <v>691</v>
      </c>
      <c r="B598" s="35" t="s">
        <v>82</v>
      </c>
      <c r="C598" s="33" t="s">
        <v>659</v>
      </c>
      <c r="D598" s="33" t="s">
        <v>79</v>
      </c>
      <c r="E598" s="41">
        <v>36642</v>
      </c>
      <c r="F598" s="37">
        <f t="shared" ca="1" si="18"/>
        <v>16</v>
      </c>
      <c r="G598" s="38"/>
      <c r="H598" s="38">
        <v>85536</v>
      </c>
      <c r="I598" s="40">
        <v>3</v>
      </c>
      <c r="J598" s="63">
        <f t="shared" si="19"/>
        <v>85540</v>
      </c>
    </row>
    <row r="599" spans="1:10" x14ac:dyDescent="0.3">
      <c r="A599" s="33" t="s">
        <v>692</v>
      </c>
      <c r="B599" s="35" t="s">
        <v>77</v>
      </c>
      <c r="C599" s="33" t="s">
        <v>659</v>
      </c>
      <c r="D599" s="33" t="s">
        <v>64</v>
      </c>
      <c r="E599" s="41">
        <v>38856</v>
      </c>
      <c r="F599" s="37">
        <f t="shared" ca="1" si="18"/>
        <v>10</v>
      </c>
      <c r="G599" s="38" t="s">
        <v>96</v>
      </c>
      <c r="H599" s="38">
        <v>41547</v>
      </c>
      <c r="I599" s="40">
        <v>5</v>
      </c>
      <c r="J599" s="63">
        <f t="shared" si="19"/>
        <v>41550</v>
      </c>
    </row>
    <row r="600" spans="1:10" x14ac:dyDescent="0.3">
      <c r="A600" s="33" t="s">
        <v>693</v>
      </c>
      <c r="B600" s="35" t="s">
        <v>62</v>
      </c>
      <c r="C600" s="33" t="s">
        <v>659</v>
      </c>
      <c r="D600" s="33" t="s">
        <v>64</v>
      </c>
      <c r="E600" s="41">
        <v>36290</v>
      </c>
      <c r="F600" s="37">
        <f t="shared" ca="1" si="18"/>
        <v>17</v>
      </c>
      <c r="G600" s="38" t="s">
        <v>96</v>
      </c>
      <c r="H600" s="38">
        <v>42900</v>
      </c>
      <c r="I600" s="40">
        <v>3</v>
      </c>
      <c r="J600" s="63">
        <f t="shared" si="19"/>
        <v>42900</v>
      </c>
    </row>
    <row r="601" spans="1:10" x14ac:dyDescent="0.3">
      <c r="A601" s="33" t="s">
        <v>694</v>
      </c>
      <c r="B601" s="35" t="s">
        <v>77</v>
      </c>
      <c r="C601" s="33" t="s">
        <v>659</v>
      </c>
      <c r="D601" s="33" t="s">
        <v>64</v>
      </c>
      <c r="E601" s="41">
        <v>36312</v>
      </c>
      <c r="F601" s="37">
        <f t="shared" ca="1" si="18"/>
        <v>17</v>
      </c>
      <c r="G601" s="38" t="s">
        <v>65</v>
      </c>
      <c r="H601" s="38">
        <v>76120</v>
      </c>
      <c r="I601" s="40">
        <v>4</v>
      </c>
      <c r="J601" s="63">
        <f t="shared" si="19"/>
        <v>76120</v>
      </c>
    </row>
    <row r="602" spans="1:10" x14ac:dyDescent="0.3">
      <c r="A602" s="33" t="s">
        <v>695</v>
      </c>
      <c r="B602" s="35" t="s">
        <v>62</v>
      </c>
      <c r="C602" s="33" t="s">
        <v>659</v>
      </c>
      <c r="D602" s="33" t="s">
        <v>67</v>
      </c>
      <c r="E602" s="41">
        <v>37775</v>
      </c>
      <c r="F602" s="37">
        <f t="shared" ca="1" si="18"/>
        <v>13</v>
      </c>
      <c r="G602" s="38" t="s">
        <v>68</v>
      </c>
      <c r="H602" s="38">
        <v>31378</v>
      </c>
      <c r="I602" s="40">
        <v>4</v>
      </c>
      <c r="J602" s="63">
        <f t="shared" si="19"/>
        <v>31380</v>
      </c>
    </row>
    <row r="603" spans="1:10" x14ac:dyDescent="0.3">
      <c r="A603" s="33" t="s">
        <v>696</v>
      </c>
      <c r="B603" s="35" t="s">
        <v>92</v>
      </c>
      <c r="C603" s="33" t="s">
        <v>659</v>
      </c>
      <c r="D603" s="33" t="s">
        <v>64</v>
      </c>
      <c r="E603" s="41">
        <v>37793</v>
      </c>
      <c r="F603" s="37">
        <f t="shared" ca="1" si="18"/>
        <v>13</v>
      </c>
      <c r="G603" s="38" t="s">
        <v>65</v>
      </c>
      <c r="H603" s="38">
        <v>32131</v>
      </c>
      <c r="I603" s="40">
        <v>5</v>
      </c>
      <c r="J603" s="63">
        <f t="shared" si="19"/>
        <v>32140</v>
      </c>
    </row>
    <row r="604" spans="1:10" x14ac:dyDescent="0.3">
      <c r="A604" s="33" t="s">
        <v>697</v>
      </c>
      <c r="B604" s="35" t="s">
        <v>82</v>
      </c>
      <c r="C604" s="33" t="s">
        <v>659</v>
      </c>
      <c r="D604" s="33" t="s">
        <v>79</v>
      </c>
      <c r="E604" s="41">
        <v>40350</v>
      </c>
      <c r="F604" s="37">
        <f t="shared" ca="1" si="18"/>
        <v>6</v>
      </c>
      <c r="G604" s="38"/>
      <c r="H604" s="38">
        <v>23738</v>
      </c>
      <c r="I604" s="40">
        <v>3</v>
      </c>
      <c r="J604" s="63">
        <f t="shared" si="19"/>
        <v>23740</v>
      </c>
    </row>
    <row r="605" spans="1:10" x14ac:dyDescent="0.3">
      <c r="A605" s="33" t="s">
        <v>698</v>
      </c>
      <c r="B605" s="35" t="s">
        <v>82</v>
      </c>
      <c r="C605" s="33" t="s">
        <v>659</v>
      </c>
      <c r="D605" s="33" t="s">
        <v>79</v>
      </c>
      <c r="E605" s="41">
        <v>40726</v>
      </c>
      <c r="F605" s="37">
        <f t="shared" ca="1" si="18"/>
        <v>5</v>
      </c>
      <c r="G605" s="38"/>
      <c r="H605" s="38">
        <v>51315</v>
      </c>
      <c r="I605" s="40">
        <v>2</v>
      </c>
      <c r="J605" s="63">
        <f t="shared" si="19"/>
        <v>51320</v>
      </c>
    </row>
    <row r="606" spans="1:10" x14ac:dyDescent="0.3">
      <c r="A606" s="33" t="s">
        <v>699</v>
      </c>
      <c r="B606" s="35" t="s">
        <v>77</v>
      </c>
      <c r="C606" s="33" t="s">
        <v>659</v>
      </c>
      <c r="D606" s="33" t="s">
        <v>64</v>
      </c>
      <c r="E606" s="41">
        <v>39273</v>
      </c>
      <c r="F606" s="37">
        <f t="shared" ca="1" si="18"/>
        <v>9</v>
      </c>
      <c r="G606" s="38" t="s">
        <v>65</v>
      </c>
      <c r="H606" s="38">
        <v>59620</v>
      </c>
      <c r="I606" s="40">
        <v>4</v>
      </c>
      <c r="J606" s="63">
        <f t="shared" si="19"/>
        <v>59620</v>
      </c>
    </row>
    <row r="607" spans="1:10" x14ac:dyDescent="0.3">
      <c r="A607" s="33" t="s">
        <v>700</v>
      </c>
      <c r="B607" s="35" t="s">
        <v>82</v>
      </c>
      <c r="C607" s="33" t="s">
        <v>659</v>
      </c>
      <c r="D607" s="33" t="s">
        <v>72</v>
      </c>
      <c r="E607" s="41">
        <v>39293</v>
      </c>
      <c r="F607" s="37">
        <f t="shared" ca="1" si="18"/>
        <v>9</v>
      </c>
      <c r="G607" s="38"/>
      <c r="H607" s="38">
        <v>29133</v>
      </c>
      <c r="I607" s="40">
        <v>5</v>
      </c>
      <c r="J607" s="63">
        <f t="shared" si="19"/>
        <v>29140</v>
      </c>
    </row>
    <row r="608" spans="1:10" x14ac:dyDescent="0.3">
      <c r="A608" s="33" t="s">
        <v>701</v>
      </c>
      <c r="B608" s="35" t="s">
        <v>62</v>
      </c>
      <c r="C608" s="33" t="s">
        <v>659</v>
      </c>
      <c r="D608" s="33" t="s">
        <v>64</v>
      </c>
      <c r="E608" s="41">
        <v>36360</v>
      </c>
      <c r="F608" s="37">
        <f t="shared" ca="1" si="18"/>
        <v>17</v>
      </c>
      <c r="G608" s="38" t="s">
        <v>96</v>
      </c>
      <c r="H608" s="38">
        <v>73722</v>
      </c>
      <c r="I608" s="40">
        <v>1</v>
      </c>
      <c r="J608" s="63">
        <f t="shared" si="19"/>
        <v>73730</v>
      </c>
    </row>
    <row r="609" spans="1:10" x14ac:dyDescent="0.3">
      <c r="A609" s="33" t="s">
        <v>702</v>
      </c>
      <c r="B609" s="35" t="s">
        <v>71</v>
      </c>
      <c r="C609" s="33" t="s">
        <v>659</v>
      </c>
      <c r="D609" s="33" t="s">
        <v>79</v>
      </c>
      <c r="E609" s="41">
        <v>37082</v>
      </c>
      <c r="F609" s="37">
        <f t="shared" ca="1" si="18"/>
        <v>15</v>
      </c>
      <c r="G609" s="38"/>
      <c r="H609" s="38">
        <v>51458</v>
      </c>
      <c r="I609" s="40">
        <v>2</v>
      </c>
      <c r="J609" s="63">
        <f t="shared" si="19"/>
        <v>51460</v>
      </c>
    </row>
    <row r="610" spans="1:10" x14ac:dyDescent="0.3">
      <c r="A610" s="33" t="s">
        <v>703</v>
      </c>
      <c r="B610" s="35" t="s">
        <v>92</v>
      </c>
      <c r="C610" s="33" t="s">
        <v>659</v>
      </c>
      <c r="D610" s="33" t="s">
        <v>67</v>
      </c>
      <c r="E610" s="41">
        <v>37815</v>
      </c>
      <c r="F610" s="37">
        <f t="shared" ca="1" si="18"/>
        <v>13</v>
      </c>
      <c r="G610" s="38" t="s">
        <v>65</v>
      </c>
      <c r="H610" s="38">
        <v>53614</v>
      </c>
      <c r="I610" s="40">
        <v>1</v>
      </c>
      <c r="J610" s="63">
        <f t="shared" si="19"/>
        <v>53620</v>
      </c>
    </row>
    <row r="611" spans="1:10" x14ac:dyDescent="0.3">
      <c r="A611" s="33" t="s">
        <v>704</v>
      </c>
      <c r="B611" s="35" t="s">
        <v>77</v>
      </c>
      <c r="C611" s="33" t="s">
        <v>659</v>
      </c>
      <c r="D611" s="33" t="s">
        <v>64</v>
      </c>
      <c r="E611" s="41">
        <v>38902</v>
      </c>
      <c r="F611" s="37">
        <f t="shared" ca="1" si="18"/>
        <v>10</v>
      </c>
      <c r="G611" s="38" t="s">
        <v>65</v>
      </c>
      <c r="H611" s="38">
        <v>80916</v>
      </c>
      <c r="I611" s="40">
        <v>3</v>
      </c>
      <c r="J611" s="63">
        <f t="shared" si="19"/>
        <v>80920</v>
      </c>
    </row>
    <row r="612" spans="1:10" x14ac:dyDescent="0.3">
      <c r="A612" s="33" t="s">
        <v>705</v>
      </c>
      <c r="B612" s="35" t="s">
        <v>71</v>
      </c>
      <c r="C612" s="33" t="s">
        <v>659</v>
      </c>
      <c r="D612" s="33" t="s">
        <v>64</v>
      </c>
      <c r="E612" s="41">
        <v>40759</v>
      </c>
      <c r="F612" s="37">
        <f t="shared" ca="1" si="18"/>
        <v>5</v>
      </c>
      <c r="G612" s="38" t="s">
        <v>65</v>
      </c>
      <c r="H612" s="38">
        <v>74712</v>
      </c>
      <c r="I612" s="40">
        <v>4</v>
      </c>
      <c r="J612" s="63">
        <f t="shared" si="19"/>
        <v>74720</v>
      </c>
    </row>
    <row r="613" spans="1:10" x14ac:dyDescent="0.3">
      <c r="A613" s="33" t="s">
        <v>706</v>
      </c>
      <c r="B613" s="35" t="s">
        <v>82</v>
      </c>
      <c r="C613" s="33" t="s">
        <v>659</v>
      </c>
      <c r="D613" s="33" t="s">
        <v>64</v>
      </c>
      <c r="E613" s="41">
        <v>36012</v>
      </c>
      <c r="F613" s="37">
        <f t="shared" ca="1" si="18"/>
        <v>18</v>
      </c>
      <c r="G613" s="38" t="s">
        <v>68</v>
      </c>
      <c r="H613" s="38">
        <v>86845</v>
      </c>
      <c r="I613" s="40">
        <v>1</v>
      </c>
      <c r="J613" s="63">
        <f t="shared" si="19"/>
        <v>86850</v>
      </c>
    </row>
    <row r="614" spans="1:10" x14ac:dyDescent="0.3">
      <c r="A614" s="33" t="s">
        <v>707</v>
      </c>
      <c r="B614" s="35" t="s">
        <v>82</v>
      </c>
      <c r="C614" s="33" t="s">
        <v>659</v>
      </c>
      <c r="D614" s="33" t="s">
        <v>64</v>
      </c>
      <c r="E614" s="41">
        <v>41157</v>
      </c>
      <c r="F614" s="37">
        <f t="shared" ca="1" si="18"/>
        <v>4</v>
      </c>
      <c r="G614" s="38" t="s">
        <v>86</v>
      </c>
      <c r="H614" s="38">
        <v>94864</v>
      </c>
      <c r="I614" s="40">
        <v>1</v>
      </c>
      <c r="J614" s="63">
        <f t="shared" si="19"/>
        <v>94870</v>
      </c>
    </row>
    <row r="615" spans="1:10" x14ac:dyDescent="0.3">
      <c r="A615" s="33" t="s">
        <v>708</v>
      </c>
      <c r="B615" s="35" t="s">
        <v>82</v>
      </c>
      <c r="C615" s="33" t="s">
        <v>659</v>
      </c>
      <c r="D615" s="33" t="s">
        <v>67</v>
      </c>
      <c r="E615" s="41">
        <v>38975</v>
      </c>
      <c r="F615" s="37">
        <f t="shared" ca="1" si="18"/>
        <v>10</v>
      </c>
      <c r="G615" s="38" t="s">
        <v>96</v>
      </c>
      <c r="H615" s="38">
        <v>47014</v>
      </c>
      <c r="I615" s="40">
        <v>2</v>
      </c>
      <c r="J615" s="63">
        <f t="shared" si="19"/>
        <v>47020</v>
      </c>
    </row>
    <row r="616" spans="1:10" x14ac:dyDescent="0.3">
      <c r="A616" s="33" t="s">
        <v>709</v>
      </c>
      <c r="B616" s="35" t="s">
        <v>82</v>
      </c>
      <c r="C616" s="33" t="s">
        <v>659</v>
      </c>
      <c r="D616" s="33" t="s">
        <v>79</v>
      </c>
      <c r="E616" s="41">
        <v>36406</v>
      </c>
      <c r="F616" s="37">
        <f t="shared" ca="1" si="18"/>
        <v>17</v>
      </c>
      <c r="G616" s="38"/>
      <c r="H616" s="38">
        <v>66880</v>
      </c>
      <c r="I616" s="40">
        <v>4</v>
      </c>
      <c r="J616" s="63">
        <f t="shared" si="19"/>
        <v>66880</v>
      </c>
    </row>
    <row r="617" spans="1:10" x14ac:dyDescent="0.3">
      <c r="A617" s="33" t="s">
        <v>710</v>
      </c>
      <c r="B617" s="35" t="s">
        <v>77</v>
      </c>
      <c r="C617" s="33" t="s">
        <v>659</v>
      </c>
      <c r="D617" s="33" t="s">
        <v>64</v>
      </c>
      <c r="E617" s="41">
        <v>36407</v>
      </c>
      <c r="F617" s="37">
        <f t="shared" ca="1" si="18"/>
        <v>17</v>
      </c>
      <c r="G617" s="38" t="s">
        <v>68</v>
      </c>
      <c r="H617" s="38">
        <v>50468</v>
      </c>
      <c r="I617" s="40">
        <v>5</v>
      </c>
      <c r="J617" s="63">
        <f t="shared" si="19"/>
        <v>50470</v>
      </c>
    </row>
    <row r="618" spans="1:10" x14ac:dyDescent="0.3">
      <c r="A618" s="33" t="s">
        <v>711</v>
      </c>
      <c r="B618" s="35" t="s">
        <v>77</v>
      </c>
      <c r="C618" s="33" t="s">
        <v>659</v>
      </c>
      <c r="D618" s="33" t="s">
        <v>67</v>
      </c>
      <c r="E618" s="41">
        <v>36423</v>
      </c>
      <c r="F618" s="37">
        <f t="shared" ca="1" si="18"/>
        <v>17</v>
      </c>
      <c r="G618" s="38" t="s">
        <v>86</v>
      </c>
      <c r="H618" s="38">
        <v>52085</v>
      </c>
      <c r="I618" s="40">
        <v>1</v>
      </c>
      <c r="J618" s="63">
        <f t="shared" si="19"/>
        <v>52090</v>
      </c>
    </row>
    <row r="619" spans="1:10" x14ac:dyDescent="0.3">
      <c r="A619" s="33" t="s">
        <v>712</v>
      </c>
      <c r="B619" s="35" t="s">
        <v>62</v>
      </c>
      <c r="C619" s="33" t="s">
        <v>659</v>
      </c>
      <c r="D619" s="33" t="s">
        <v>64</v>
      </c>
      <c r="E619" s="41">
        <v>38237</v>
      </c>
      <c r="F619" s="37">
        <f t="shared" ca="1" si="18"/>
        <v>12</v>
      </c>
      <c r="G619" s="38" t="s">
        <v>96</v>
      </c>
      <c r="H619" s="38">
        <v>35101</v>
      </c>
      <c r="I619" s="40">
        <v>5</v>
      </c>
      <c r="J619" s="63">
        <f t="shared" si="19"/>
        <v>35110</v>
      </c>
    </row>
    <row r="620" spans="1:10" x14ac:dyDescent="0.3">
      <c r="A620" s="33" t="s">
        <v>713</v>
      </c>
      <c r="B620" s="35" t="s">
        <v>77</v>
      </c>
      <c r="C620" s="33" t="s">
        <v>659</v>
      </c>
      <c r="D620" s="33" t="s">
        <v>79</v>
      </c>
      <c r="E620" s="41">
        <v>39720</v>
      </c>
      <c r="F620" s="37">
        <f t="shared" ca="1" si="18"/>
        <v>8</v>
      </c>
      <c r="G620" s="38"/>
      <c r="H620" s="38">
        <v>47652</v>
      </c>
      <c r="I620" s="40">
        <v>5</v>
      </c>
      <c r="J620" s="63">
        <f t="shared" si="19"/>
        <v>47660</v>
      </c>
    </row>
    <row r="621" spans="1:10" x14ac:dyDescent="0.3">
      <c r="A621" s="33" t="s">
        <v>714</v>
      </c>
      <c r="B621" s="35" t="s">
        <v>92</v>
      </c>
      <c r="C621" s="33" t="s">
        <v>659</v>
      </c>
      <c r="D621" s="33" t="s">
        <v>64</v>
      </c>
      <c r="E621" s="41">
        <v>40078</v>
      </c>
      <c r="F621" s="37">
        <f t="shared" ca="1" si="18"/>
        <v>7</v>
      </c>
      <c r="G621" s="38" t="s">
        <v>96</v>
      </c>
      <c r="H621" s="38">
        <v>25509</v>
      </c>
      <c r="I621" s="40">
        <v>5</v>
      </c>
      <c r="J621" s="63">
        <f t="shared" si="19"/>
        <v>25510</v>
      </c>
    </row>
    <row r="622" spans="1:10" x14ac:dyDescent="0.3">
      <c r="A622" s="33" t="s">
        <v>715</v>
      </c>
      <c r="B622" s="35" t="s">
        <v>74</v>
      </c>
      <c r="C622" s="33" t="s">
        <v>659</v>
      </c>
      <c r="D622" s="33" t="s">
        <v>67</v>
      </c>
      <c r="E622" s="41">
        <v>41195</v>
      </c>
      <c r="F622" s="37">
        <f t="shared" ca="1" si="18"/>
        <v>4</v>
      </c>
      <c r="G622" s="38" t="s">
        <v>96</v>
      </c>
      <c r="H622" s="38">
        <v>28474</v>
      </c>
      <c r="I622" s="40">
        <v>5</v>
      </c>
      <c r="J622" s="63">
        <f t="shared" si="19"/>
        <v>28480</v>
      </c>
    </row>
    <row r="623" spans="1:10" x14ac:dyDescent="0.3">
      <c r="A623" s="33" t="s">
        <v>716</v>
      </c>
      <c r="B623" s="35" t="s">
        <v>82</v>
      </c>
      <c r="C623" s="33" t="s">
        <v>659</v>
      </c>
      <c r="D623" s="33" t="s">
        <v>64</v>
      </c>
      <c r="E623" s="41">
        <v>40469</v>
      </c>
      <c r="F623" s="37">
        <f t="shared" ca="1" si="18"/>
        <v>6</v>
      </c>
      <c r="G623" s="38" t="s">
        <v>68</v>
      </c>
      <c r="H623" s="38">
        <v>69333</v>
      </c>
      <c r="I623" s="40">
        <v>1</v>
      </c>
      <c r="J623" s="63">
        <f t="shared" si="19"/>
        <v>69340</v>
      </c>
    </row>
    <row r="624" spans="1:10" x14ac:dyDescent="0.3">
      <c r="A624" s="33" t="s">
        <v>717</v>
      </c>
      <c r="B624" s="35" t="s">
        <v>92</v>
      </c>
      <c r="C624" s="33" t="s">
        <v>659</v>
      </c>
      <c r="D624" s="33" t="s">
        <v>64</v>
      </c>
      <c r="E624" s="41">
        <v>39002</v>
      </c>
      <c r="F624" s="37">
        <f t="shared" ca="1" si="18"/>
        <v>10</v>
      </c>
      <c r="G624" s="38" t="s">
        <v>96</v>
      </c>
      <c r="H624" s="38">
        <v>35332</v>
      </c>
      <c r="I624" s="40">
        <v>1</v>
      </c>
      <c r="J624" s="63">
        <f t="shared" si="19"/>
        <v>35340</v>
      </c>
    </row>
    <row r="625" spans="1:10" x14ac:dyDescent="0.3">
      <c r="A625" s="33" t="s">
        <v>718</v>
      </c>
      <c r="B625" s="35" t="s">
        <v>62</v>
      </c>
      <c r="C625" s="33" t="s">
        <v>659</v>
      </c>
      <c r="D625" s="33" t="s">
        <v>79</v>
      </c>
      <c r="E625" s="41">
        <v>36070</v>
      </c>
      <c r="F625" s="37">
        <f t="shared" ca="1" si="18"/>
        <v>18</v>
      </c>
      <c r="G625" s="38"/>
      <c r="H625" s="38">
        <v>64955</v>
      </c>
      <c r="I625" s="40">
        <v>4</v>
      </c>
      <c r="J625" s="63">
        <f t="shared" si="19"/>
        <v>64960</v>
      </c>
    </row>
    <row r="626" spans="1:10" x14ac:dyDescent="0.3">
      <c r="A626" s="33" t="s">
        <v>719</v>
      </c>
      <c r="B626" s="35" t="s">
        <v>82</v>
      </c>
      <c r="C626" s="33" t="s">
        <v>659</v>
      </c>
      <c r="D626" s="33" t="s">
        <v>64</v>
      </c>
      <c r="E626" s="41">
        <v>36078</v>
      </c>
      <c r="F626" s="37">
        <f t="shared" ca="1" si="18"/>
        <v>18</v>
      </c>
      <c r="G626" s="38" t="s">
        <v>86</v>
      </c>
      <c r="H626" s="38">
        <v>87571</v>
      </c>
      <c r="I626" s="40">
        <v>2</v>
      </c>
      <c r="J626" s="63">
        <f t="shared" si="19"/>
        <v>87580</v>
      </c>
    </row>
    <row r="627" spans="1:10" x14ac:dyDescent="0.3">
      <c r="A627" s="33" t="s">
        <v>720</v>
      </c>
      <c r="B627" s="35" t="s">
        <v>62</v>
      </c>
      <c r="C627" s="33" t="s">
        <v>659</v>
      </c>
      <c r="D627" s="33" t="s">
        <v>64</v>
      </c>
      <c r="E627" s="41">
        <v>36081</v>
      </c>
      <c r="F627" s="37">
        <f t="shared" ca="1" si="18"/>
        <v>18</v>
      </c>
      <c r="G627" s="38" t="s">
        <v>96</v>
      </c>
      <c r="H627" s="38">
        <v>74148</v>
      </c>
      <c r="I627" s="40">
        <v>5</v>
      </c>
      <c r="J627" s="63">
        <f t="shared" si="19"/>
        <v>74150</v>
      </c>
    </row>
    <row r="628" spans="1:10" x14ac:dyDescent="0.3">
      <c r="A628" s="33" t="s">
        <v>721</v>
      </c>
      <c r="B628" s="35" t="s">
        <v>77</v>
      </c>
      <c r="C628" s="33" t="s">
        <v>659</v>
      </c>
      <c r="D628" s="33" t="s">
        <v>64</v>
      </c>
      <c r="E628" s="41">
        <v>39745</v>
      </c>
      <c r="F628" s="37">
        <f t="shared" ca="1" si="18"/>
        <v>8</v>
      </c>
      <c r="G628" s="38" t="s">
        <v>96</v>
      </c>
      <c r="H628" s="38">
        <v>32263</v>
      </c>
      <c r="I628" s="40">
        <v>5</v>
      </c>
      <c r="J628" s="63">
        <f t="shared" si="19"/>
        <v>32270</v>
      </c>
    </row>
    <row r="629" spans="1:10" x14ac:dyDescent="0.3">
      <c r="A629" s="33" t="s">
        <v>722</v>
      </c>
      <c r="B629" s="35" t="s">
        <v>74</v>
      </c>
      <c r="C629" s="33" t="s">
        <v>659</v>
      </c>
      <c r="D629" s="33" t="s">
        <v>64</v>
      </c>
      <c r="E629" s="41">
        <v>40853</v>
      </c>
      <c r="F629" s="37">
        <f t="shared" ca="1" si="18"/>
        <v>4</v>
      </c>
      <c r="G629" s="38" t="s">
        <v>96</v>
      </c>
      <c r="H629" s="38">
        <v>69355</v>
      </c>
      <c r="I629" s="40">
        <v>3</v>
      </c>
      <c r="J629" s="63">
        <f t="shared" si="19"/>
        <v>69360</v>
      </c>
    </row>
    <row r="630" spans="1:10" x14ac:dyDescent="0.3">
      <c r="A630" s="33" t="s">
        <v>723</v>
      </c>
      <c r="B630" s="35" t="s">
        <v>77</v>
      </c>
      <c r="C630" s="33" t="s">
        <v>659</v>
      </c>
      <c r="D630" s="33" t="s">
        <v>79</v>
      </c>
      <c r="E630" s="41">
        <v>41219</v>
      </c>
      <c r="F630" s="37">
        <f t="shared" ca="1" si="18"/>
        <v>3</v>
      </c>
      <c r="G630" s="38"/>
      <c r="H630" s="38">
        <v>61259</v>
      </c>
      <c r="I630" s="40">
        <v>2</v>
      </c>
      <c r="J630" s="63">
        <f t="shared" si="19"/>
        <v>61260</v>
      </c>
    </row>
    <row r="631" spans="1:10" x14ac:dyDescent="0.3">
      <c r="A631" s="33" t="s">
        <v>724</v>
      </c>
      <c r="B631" s="35" t="s">
        <v>82</v>
      </c>
      <c r="C631" s="33" t="s">
        <v>659</v>
      </c>
      <c r="D631" s="33" t="s">
        <v>64</v>
      </c>
      <c r="E631" s="41">
        <v>39398</v>
      </c>
      <c r="F631" s="37">
        <f t="shared" ca="1" si="18"/>
        <v>8</v>
      </c>
      <c r="G631" s="38" t="s">
        <v>75</v>
      </c>
      <c r="H631" s="38">
        <v>53339</v>
      </c>
      <c r="I631" s="40">
        <v>2</v>
      </c>
      <c r="J631" s="63">
        <f t="shared" si="19"/>
        <v>53340</v>
      </c>
    </row>
    <row r="632" spans="1:10" x14ac:dyDescent="0.3">
      <c r="A632" s="33" t="s">
        <v>725</v>
      </c>
      <c r="B632" s="35" t="s">
        <v>82</v>
      </c>
      <c r="C632" s="33" t="s">
        <v>659</v>
      </c>
      <c r="D632" s="33" t="s">
        <v>64</v>
      </c>
      <c r="E632" s="41">
        <v>40486</v>
      </c>
      <c r="F632" s="37">
        <f t="shared" ca="1" si="18"/>
        <v>5</v>
      </c>
      <c r="G632" s="38" t="s">
        <v>96</v>
      </c>
      <c r="H632" s="38">
        <v>73084</v>
      </c>
      <c r="I632" s="40">
        <v>3</v>
      </c>
      <c r="J632" s="63">
        <f t="shared" si="19"/>
        <v>73090</v>
      </c>
    </row>
    <row r="633" spans="1:10" x14ac:dyDescent="0.3">
      <c r="A633" s="33" t="s">
        <v>726</v>
      </c>
      <c r="B633" s="35" t="s">
        <v>77</v>
      </c>
      <c r="C633" s="33" t="s">
        <v>659</v>
      </c>
      <c r="D633" s="33" t="s">
        <v>79</v>
      </c>
      <c r="E633" s="41">
        <v>36479</v>
      </c>
      <c r="F633" s="37">
        <f t="shared" ca="1" si="18"/>
        <v>16</v>
      </c>
      <c r="G633" s="38"/>
      <c r="H633" s="38">
        <v>60324</v>
      </c>
      <c r="I633" s="40">
        <v>4</v>
      </c>
      <c r="J633" s="63">
        <f t="shared" si="19"/>
        <v>60330</v>
      </c>
    </row>
    <row r="634" spans="1:10" x14ac:dyDescent="0.3">
      <c r="A634" s="33" t="s">
        <v>727</v>
      </c>
      <c r="B634" s="35" t="s">
        <v>77</v>
      </c>
      <c r="C634" s="33" t="s">
        <v>659</v>
      </c>
      <c r="D634" s="33" t="s">
        <v>64</v>
      </c>
      <c r="E634" s="41">
        <v>39797</v>
      </c>
      <c r="F634" s="37">
        <f t="shared" ca="1" si="18"/>
        <v>7</v>
      </c>
      <c r="G634" s="38" t="s">
        <v>65</v>
      </c>
      <c r="H634" s="38">
        <v>59290</v>
      </c>
      <c r="I634" s="40">
        <v>5</v>
      </c>
      <c r="J634" s="63">
        <f t="shared" si="19"/>
        <v>59290</v>
      </c>
    </row>
    <row r="635" spans="1:10" x14ac:dyDescent="0.3">
      <c r="A635" s="33" t="s">
        <v>728</v>
      </c>
      <c r="B635" s="35" t="s">
        <v>74</v>
      </c>
      <c r="C635" s="33" t="s">
        <v>659</v>
      </c>
      <c r="D635" s="33" t="s">
        <v>72</v>
      </c>
      <c r="E635" s="41">
        <v>39417</v>
      </c>
      <c r="F635" s="37">
        <f t="shared" ca="1" si="18"/>
        <v>8</v>
      </c>
      <c r="G635" s="38"/>
      <c r="H635" s="38">
        <v>26062</v>
      </c>
      <c r="I635" s="40">
        <v>4</v>
      </c>
      <c r="J635" s="63">
        <f t="shared" si="19"/>
        <v>26070</v>
      </c>
    </row>
    <row r="636" spans="1:10" x14ac:dyDescent="0.3">
      <c r="A636" s="33" t="s">
        <v>729</v>
      </c>
      <c r="B636" s="35" t="s">
        <v>82</v>
      </c>
      <c r="C636" s="33" t="s">
        <v>659</v>
      </c>
      <c r="D636" s="33" t="s">
        <v>72</v>
      </c>
      <c r="E636" s="41">
        <v>40515</v>
      </c>
      <c r="F636" s="37">
        <f t="shared" ca="1" si="18"/>
        <v>5</v>
      </c>
      <c r="G636" s="38"/>
      <c r="H636" s="38">
        <v>36859</v>
      </c>
      <c r="I636" s="40">
        <v>4</v>
      </c>
      <c r="J636" s="63">
        <f t="shared" si="19"/>
        <v>36860</v>
      </c>
    </row>
    <row r="637" spans="1:10" x14ac:dyDescent="0.3">
      <c r="A637" s="33" t="s">
        <v>730</v>
      </c>
      <c r="B637" s="35" t="s">
        <v>77</v>
      </c>
      <c r="C637" s="33" t="s">
        <v>659</v>
      </c>
      <c r="D637" s="33" t="s">
        <v>64</v>
      </c>
      <c r="E637" s="41">
        <v>40521</v>
      </c>
      <c r="F637" s="37">
        <f t="shared" ca="1" si="18"/>
        <v>5</v>
      </c>
      <c r="G637" s="38" t="s">
        <v>96</v>
      </c>
      <c r="H637" s="38">
        <v>37763</v>
      </c>
      <c r="I637" s="40">
        <v>3</v>
      </c>
      <c r="J637" s="63">
        <f t="shared" si="19"/>
        <v>37770</v>
      </c>
    </row>
    <row r="638" spans="1:10" x14ac:dyDescent="0.3">
      <c r="A638" s="33" t="s">
        <v>731</v>
      </c>
      <c r="B638" s="35" t="s">
        <v>74</v>
      </c>
      <c r="C638" s="33" t="s">
        <v>659</v>
      </c>
      <c r="D638" s="33" t="s">
        <v>64</v>
      </c>
      <c r="E638" s="41">
        <v>36514</v>
      </c>
      <c r="F638" s="37">
        <f t="shared" ca="1" si="18"/>
        <v>16</v>
      </c>
      <c r="G638" s="38" t="s">
        <v>96</v>
      </c>
      <c r="H638" s="38">
        <v>53075</v>
      </c>
      <c r="I638" s="40">
        <v>3</v>
      </c>
      <c r="J638" s="63">
        <f t="shared" si="19"/>
        <v>53080</v>
      </c>
    </row>
    <row r="639" spans="1:10" x14ac:dyDescent="0.3">
      <c r="A639" s="33" t="s">
        <v>732</v>
      </c>
      <c r="B639" s="35" t="s">
        <v>77</v>
      </c>
      <c r="C639" s="33" t="s">
        <v>733</v>
      </c>
      <c r="D639" s="33" t="s">
        <v>79</v>
      </c>
      <c r="E639" s="41">
        <v>39087</v>
      </c>
      <c r="F639" s="37">
        <f t="shared" ca="1" si="18"/>
        <v>9</v>
      </c>
      <c r="G639" s="38"/>
      <c r="H639" s="38">
        <v>77165</v>
      </c>
      <c r="I639" s="40">
        <v>2</v>
      </c>
      <c r="J639" s="63">
        <f t="shared" si="19"/>
        <v>77170</v>
      </c>
    </row>
    <row r="640" spans="1:10" x14ac:dyDescent="0.3">
      <c r="A640" s="33" t="s">
        <v>734</v>
      </c>
      <c r="B640" s="35" t="s">
        <v>82</v>
      </c>
      <c r="C640" s="33" t="s">
        <v>733</v>
      </c>
      <c r="D640" s="33" t="s">
        <v>79</v>
      </c>
      <c r="E640" s="41">
        <v>39090</v>
      </c>
      <c r="F640" s="37">
        <f t="shared" ca="1" si="18"/>
        <v>9</v>
      </c>
      <c r="G640" s="38"/>
      <c r="H640" s="38">
        <v>69619</v>
      </c>
      <c r="I640" s="40">
        <v>5</v>
      </c>
      <c r="J640" s="63">
        <f t="shared" si="19"/>
        <v>69620</v>
      </c>
    </row>
    <row r="641" spans="1:10" x14ac:dyDescent="0.3">
      <c r="A641" s="33" t="s">
        <v>735</v>
      </c>
      <c r="B641" s="35" t="s">
        <v>92</v>
      </c>
      <c r="C641" s="33" t="s">
        <v>733</v>
      </c>
      <c r="D641" s="33" t="s">
        <v>64</v>
      </c>
      <c r="E641" s="41">
        <v>39091</v>
      </c>
      <c r="F641" s="37">
        <f t="shared" ca="1" si="18"/>
        <v>9</v>
      </c>
      <c r="G641" s="38" t="s">
        <v>96</v>
      </c>
      <c r="H641" s="38">
        <v>51051</v>
      </c>
      <c r="I641" s="40">
        <v>2</v>
      </c>
      <c r="J641" s="63">
        <f t="shared" si="19"/>
        <v>51060</v>
      </c>
    </row>
    <row r="642" spans="1:10" x14ac:dyDescent="0.3">
      <c r="A642" s="33" t="s">
        <v>736</v>
      </c>
      <c r="B642" s="35" t="s">
        <v>82</v>
      </c>
      <c r="C642" s="33" t="s">
        <v>733</v>
      </c>
      <c r="D642" s="33" t="s">
        <v>79</v>
      </c>
      <c r="E642" s="41">
        <v>39106</v>
      </c>
      <c r="F642" s="37">
        <f t="shared" ref="F642:F705" ca="1" si="20">DATEDIF(E642,TODAY(),"Y")</f>
        <v>9</v>
      </c>
      <c r="G642" s="38"/>
      <c r="H642" s="38">
        <v>70690</v>
      </c>
      <c r="I642" s="40">
        <v>3</v>
      </c>
      <c r="J642" s="63">
        <f t="shared" ref="J642:J705" si="21">ROUNDUP(H642*M641+H642,-1)</f>
        <v>70690</v>
      </c>
    </row>
    <row r="643" spans="1:10" x14ac:dyDescent="0.3">
      <c r="A643" s="33" t="s">
        <v>737</v>
      </c>
      <c r="B643" s="35" t="s">
        <v>77</v>
      </c>
      <c r="C643" s="33" t="s">
        <v>733</v>
      </c>
      <c r="D643" s="33" t="s">
        <v>79</v>
      </c>
      <c r="E643" s="41">
        <v>35826</v>
      </c>
      <c r="F643" s="37">
        <f t="shared" ca="1" si="20"/>
        <v>18</v>
      </c>
      <c r="G643" s="38"/>
      <c r="H643" s="38">
        <v>49533</v>
      </c>
      <c r="I643" s="40">
        <v>3</v>
      </c>
      <c r="J643" s="63">
        <f t="shared" si="21"/>
        <v>49540</v>
      </c>
    </row>
    <row r="644" spans="1:10" x14ac:dyDescent="0.3">
      <c r="A644" s="33" t="s">
        <v>738</v>
      </c>
      <c r="B644" s="35" t="s">
        <v>77</v>
      </c>
      <c r="C644" s="33" t="s">
        <v>733</v>
      </c>
      <c r="D644" s="33" t="s">
        <v>64</v>
      </c>
      <c r="E644" s="41">
        <v>36549</v>
      </c>
      <c r="F644" s="37">
        <f t="shared" ca="1" si="20"/>
        <v>16</v>
      </c>
      <c r="G644" s="38" t="s">
        <v>96</v>
      </c>
      <c r="H644" s="38">
        <v>39006</v>
      </c>
      <c r="I644" s="40">
        <v>1</v>
      </c>
      <c r="J644" s="63">
        <f t="shared" si="21"/>
        <v>39010</v>
      </c>
    </row>
    <row r="645" spans="1:10" x14ac:dyDescent="0.3">
      <c r="A645" s="33" t="s">
        <v>739</v>
      </c>
      <c r="B645" s="35" t="s">
        <v>77</v>
      </c>
      <c r="C645" s="33" t="s">
        <v>733</v>
      </c>
      <c r="D645" s="33" t="s">
        <v>67</v>
      </c>
      <c r="E645" s="41">
        <v>36918</v>
      </c>
      <c r="F645" s="37">
        <f t="shared" ca="1" si="20"/>
        <v>15</v>
      </c>
      <c r="G645" s="38" t="s">
        <v>65</v>
      </c>
      <c r="H645" s="38">
        <v>18926</v>
      </c>
      <c r="I645" s="40">
        <v>5</v>
      </c>
      <c r="J645" s="63">
        <f t="shared" si="21"/>
        <v>18930</v>
      </c>
    </row>
    <row r="646" spans="1:10" x14ac:dyDescent="0.3">
      <c r="A646" s="33" t="s">
        <v>740</v>
      </c>
      <c r="B646" s="35" t="s">
        <v>77</v>
      </c>
      <c r="C646" s="33" t="s">
        <v>733</v>
      </c>
      <c r="D646" s="33" t="s">
        <v>79</v>
      </c>
      <c r="E646" s="42">
        <v>40563</v>
      </c>
      <c r="F646" s="37">
        <f t="shared" ca="1" si="20"/>
        <v>5</v>
      </c>
      <c r="G646" s="38"/>
      <c r="H646" s="38">
        <v>61061</v>
      </c>
      <c r="I646" s="40">
        <v>3</v>
      </c>
      <c r="J646" s="63">
        <f t="shared" si="21"/>
        <v>61070</v>
      </c>
    </row>
    <row r="647" spans="1:10" x14ac:dyDescent="0.3">
      <c r="A647" s="33" t="s">
        <v>741</v>
      </c>
      <c r="B647" s="35" t="s">
        <v>77</v>
      </c>
      <c r="C647" s="33" t="s">
        <v>733</v>
      </c>
      <c r="D647" s="33" t="s">
        <v>64</v>
      </c>
      <c r="E647" s="41">
        <v>40568</v>
      </c>
      <c r="F647" s="37">
        <f t="shared" ca="1" si="20"/>
        <v>5</v>
      </c>
      <c r="G647" s="38" t="s">
        <v>65</v>
      </c>
      <c r="H647" s="38">
        <v>51029</v>
      </c>
      <c r="I647" s="40">
        <v>5</v>
      </c>
      <c r="J647" s="63">
        <f t="shared" si="21"/>
        <v>51030</v>
      </c>
    </row>
    <row r="648" spans="1:10" x14ac:dyDescent="0.3">
      <c r="A648" s="33" t="s">
        <v>742</v>
      </c>
      <c r="B648" s="35" t="s">
        <v>82</v>
      </c>
      <c r="C648" s="33" t="s">
        <v>733</v>
      </c>
      <c r="D648" s="33" t="s">
        <v>64</v>
      </c>
      <c r="E648" s="41">
        <v>40584</v>
      </c>
      <c r="F648" s="37">
        <f t="shared" ca="1" si="20"/>
        <v>5</v>
      </c>
      <c r="G648" s="38" t="s">
        <v>65</v>
      </c>
      <c r="H648" s="38">
        <v>26620</v>
      </c>
      <c r="I648" s="40">
        <v>5</v>
      </c>
      <c r="J648" s="63">
        <f t="shared" si="21"/>
        <v>26620</v>
      </c>
    </row>
    <row r="649" spans="1:10" x14ac:dyDescent="0.3">
      <c r="A649" s="33" t="s">
        <v>743</v>
      </c>
      <c r="B649" s="35" t="s">
        <v>77</v>
      </c>
      <c r="C649" s="33" t="s">
        <v>733</v>
      </c>
      <c r="D649" s="33" t="s">
        <v>67</v>
      </c>
      <c r="E649" s="41">
        <v>39118</v>
      </c>
      <c r="F649" s="37">
        <f t="shared" ca="1" si="20"/>
        <v>9</v>
      </c>
      <c r="G649" s="38" t="s">
        <v>65</v>
      </c>
      <c r="H649" s="38">
        <v>22083</v>
      </c>
      <c r="I649" s="40">
        <v>1</v>
      </c>
      <c r="J649" s="63">
        <f t="shared" si="21"/>
        <v>22090</v>
      </c>
    </row>
    <row r="650" spans="1:10" x14ac:dyDescent="0.3">
      <c r="A650" s="33" t="s">
        <v>744</v>
      </c>
      <c r="B650" s="35" t="s">
        <v>77</v>
      </c>
      <c r="C650" s="33" t="s">
        <v>733</v>
      </c>
      <c r="D650" s="33" t="s">
        <v>67</v>
      </c>
      <c r="E650" s="41">
        <v>38753</v>
      </c>
      <c r="F650" s="37">
        <f t="shared" ca="1" si="20"/>
        <v>10</v>
      </c>
      <c r="G650" s="38" t="s">
        <v>68</v>
      </c>
      <c r="H650" s="38">
        <v>41426</v>
      </c>
      <c r="I650" s="40">
        <v>4</v>
      </c>
      <c r="J650" s="63">
        <f t="shared" si="21"/>
        <v>41430</v>
      </c>
    </row>
    <row r="651" spans="1:10" x14ac:dyDescent="0.3">
      <c r="A651" s="33" t="s">
        <v>745</v>
      </c>
      <c r="B651" s="35" t="s">
        <v>62</v>
      </c>
      <c r="C651" s="33" t="s">
        <v>733</v>
      </c>
      <c r="D651" s="33" t="s">
        <v>79</v>
      </c>
      <c r="E651" s="41">
        <v>36193</v>
      </c>
      <c r="F651" s="37">
        <f t="shared" ca="1" si="20"/>
        <v>17</v>
      </c>
      <c r="G651" s="38"/>
      <c r="H651" s="38">
        <v>64075</v>
      </c>
      <c r="I651" s="40">
        <v>2</v>
      </c>
      <c r="J651" s="63">
        <f t="shared" si="21"/>
        <v>64080</v>
      </c>
    </row>
    <row r="652" spans="1:10" x14ac:dyDescent="0.3">
      <c r="A652" s="33" t="s">
        <v>746</v>
      </c>
      <c r="B652" s="35" t="s">
        <v>77</v>
      </c>
      <c r="C652" s="33" t="s">
        <v>733</v>
      </c>
      <c r="D652" s="33" t="s">
        <v>79</v>
      </c>
      <c r="E652" s="41">
        <v>40235</v>
      </c>
      <c r="F652" s="37">
        <f t="shared" ca="1" si="20"/>
        <v>6</v>
      </c>
      <c r="G652" s="38"/>
      <c r="H652" s="38">
        <v>88802</v>
      </c>
      <c r="I652" s="40">
        <v>3</v>
      </c>
      <c r="J652" s="63">
        <f t="shared" si="21"/>
        <v>88810</v>
      </c>
    </row>
    <row r="653" spans="1:10" x14ac:dyDescent="0.3">
      <c r="A653" s="33" t="s">
        <v>747</v>
      </c>
      <c r="B653" s="35" t="s">
        <v>77</v>
      </c>
      <c r="C653" s="33" t="s">
        <v>733</v>
      </c>
      <c r="D653" s="33" t="s">
        <v>64</v>
      </c>
      <c r="E653" s="41">
        <v>40986</v>
      </c>
      <c r="F653" s="37">
        <f t="shared" ca="1" si="20"/>
        <v>4</v>
      </c>
      <c r="G653" s="38" t="s">
        <v>68</v>
      </c>
      <c r="H653" s="38">
        <v>51205</v>
      </c>
      <c r="I653" s="40">
        <v>4</v>
      </c>
      <c r="J653" s="63">
        <f t="shared" si="21"/>
        <v>51210</v>
      </c>
    </row>
    <row r="654" spans="1:10" x14ac:dyDescent="0.3">
      <c r="A654" s="33" t="s">
        <v>748</v>
      </c>
      <c r="B654" s="35" t="s">
        <v>82</v>
      </c>
      <c r="C654" s="33" t="s">
        <v>733</v>
      </c>
      <c r="D654" s="33" t="s">
        <v>67</v>
      </c>
      <c r="E654" s="41">
        <v>39155</v>
      </c>
      <c r="F654" s="37">
        <f t="shared" ca="1" si="20"/>
        <v>9</v>
      </c>
      <c r="G654" s="38" t="s">
        <v>75</v>
      </c>
      <c r="H654" s="38">
        <v>30481</v>
      </c>
      <c r="I654" s="40">
        <v>3</v>
      </c>
      <c r="J654" s="63">
        <f t="shared" si="21"/>
        <v>30490</v>
      </c>
    </row>
    <row r="655" spans="1:10" x14ac:dyDescent="0.3">
      <c r="A655" s="33" t="s">
        <v>749</v>
      </c>
      <c r="B655" s="35" t="s">
        <v>77</v>
      </c>
      <c r="C655" s="33" t="s">
        <v>733</v>
      </c>
      <c r="D655" s="33" t="s">
        <v>64</v>
      </c>
      <c r="E655" s="41">
        <v>40250</v>
      </c>
      <c r="F655" s="37">
        <f t="shared" ca="1" si="20"/>
        <v>6</v>
      </c>
      <c r="G655" s="38" t="s">
        <v>96</v>
      </c>
      <c r="H655" s="38">
        <v>36949</v>
      </c>
      <c r="I655" s="40">
        <v>5</v>
      </c>
      <c r="J655" s="63">
        <f t="shared" si="21"/>
        <v>36950</v>
      </c>
    </row>
    <row r="656" spans="1:10" x14ac:dyDescent="0.3">
      <c r="A656" s="33" t="s">
        <v>750</v>
      </c>
      <c r="B656" s="35" t="s">
        <v>62</v>
      </c>
      <c r="C656" s="33" t="s">
        <v>733</v>
      </c>
      <c r="D656" s="33" t="s">
        <v>67</v>
      </c>
      <c r="E656" s="41">
        <v>38805</v>
      </c>
      <c r="F656" s="37">
        <f t="shared" ca="1" si="20"/>
        <v>10</v>
      </c>
      <c r="G656" s="38" t="s">
        <v>68</v>
      </c>
      <c r="H656" s="38">
        <v>15059</v>
      </c>
      <c r="I656" s="40">
        <v>5</v>
      </c>
      <c r="J656" s="63">
        <f t="shared" si="21"/>
        <v>15060</v>
      </c>
    </row>
    <row r="657" spans="1:10" x14ac:dyDescent="0.3">
      <c r="A657" s="33" t="s">
        <v>751</v>
      </c>
      <c r="B657" s="35" t="s">
        <v>92</v>
      </c>
      <c r="C657" s="33" t="s">
        <v>733</v>
      </c>
      <c r="D657" s="33" t="s">
        <v>64</v>
      </c>
      <c r="E657" s="41">
        <v>36243</v>
      </c>
      <c r="F657" s="37">
        <f t="shared" ca="1" si="20"/>
        <v>17</v>
      </c>
      <c r="G657" s="38" t="s">
        <v>86</v>
      </c>
      <c r="H657" s="38">
        <v>85448</v>
      </c>
      <c r="I657" s="40">
        <v>3</v>
      </c>
      <c r="J657" s="63">
        <f t="shared" si="21"/>
        <v>85450</v>
      </c>
    </row>
    <row r="658" spans="1:10" x14ac:dyDescent="0.3">
      <c r="A658" s="33" t="s">
        <v>752</v>
      </c>
      <c r="B658" s="35" t="s">
        <v>77</v>
      </c>
      <c r="C658" s="33" t="s">
        <v>733</v>
      </c>
      <c r="D658" s="33" t="s">
        <v>64</v>
      </c>
      <c r="E658" s="41">
        <v>36956</v>
      </c>
      <c r="F658" s="37">
        <f t="shared" ca="1" si="20"/>
        <v>15</v>
      </c>
      <c r="G658" s="38" t="s">
        <v>86</v>
      </c>
      <c r="H658" s="38">
        <v>54923</v>
      </c>
      <c r="I658" s="40">
        <v>1</v>
      </c>
      <c r="J658" s="63">
        <f t="shared" si="21"/>
        <v>54930</v>
      </c>
    </row>
    <row r="659" spans="1:10" x14ac:dyDescent="0.3">
      <c r="A659" s="33" t="s">
        <v>753</v>
      </c>
      <c r="B659" s="35" t="s">
        <v>77</v>
      </c>
      <c r="C659" s="33" t="s">
        <v>733</v>
      </c>
      <c r="D659" s="33" t="s">
        <v>64</v>
      </c>
      <c r="E659" s="41">
        <v>36967</v>
      </c>
      <c r="F659" s="37">
        <f t="shared" ca="1" si="20"/>
        <v>15</v>
      </c>
      <c r="G659" s="38" t="s">
        <v>65</v>
      </c>
      <c r="H659" s="38">
        <v>69366</v>
      </c>
      <c r="I659" s="40">
        <v>4</v>
      </c>
      <c r="J659" s="63">
        <f t="shared" si="21"/>
        <v>69370</v>
      </c>
    </row>
    <row r="660" spans="1:10" x14ac:dyDescent="0.3">
      <c r="A660" s="33" t="s">
        <v>754</v>
      </c>
      <c r="B660" s="35" t="s">
        <v>92</v>
      </c>
      <c r="C660" s="33" t="s">
        <v>733</v>
      </c>
      <c r="D660" s="33" t="s">
        <v>79</v>
      </c>
      <c r="E660" s="41">
        <v>39534</v>
      </c>
      <c r="F660" s="37">
        <f t="shared" ca="1" si="20"/>
        <v>8</v>
      </c>
      <c r="G660" s="38"/>
      <c r="H660" s="38">
        <v>36168</v>
      </c>
      <c r="I660" s="40">
        <v>3</v>
      </c>
      <c r="J660" s="63">
        <f t="shared" si="21"/>
        <v>36170</v>
      </c>
    </row>
    <row r="661" spans="1:10" x14ac:dyDescent="0.3">
      <c r="A661" s="33" t="s">
        <v>755</v>
      </c>
      <c r="B661" s="35" t="s">
        <v>92</v>
      </c>
      <c r="C661" s="33" t="s">
        <v>733</v>
      </c>
      <c r="D661" s="33" t="s">
        <v>64</v>
      </c>
      <c r="E661" s="41">
        <v>39171</v>
      </c>
      <c r="F661" s="37">
        <f t="shared" ca="1" si="20"/>
        <v>9</v>
      </c>
      <c r="G661" s="38" t="s">
        <v>75</v>
      </c>
      <c r="H661" s="38">
        <v>28259</v>
      </c>
      <c r="I661" s="40">
        <v>2</v>
      </c>
      <c r="J661" s="63">
        <f t="shared" si="21"/>
        <v>28260</v>
      </c>
    </row>
    <row r="662" spans="1:10" x14ac:dyDescent="0.3">
      <c r="A662" s="33" t="s">
        <v>756</v>
      </c>
      <c r="B662" s="35" t="s">
        <v>92</v>
      </c>
      <c r="C662" s="33" t="s">
        <v>733</v>
      </c>
      <c r="D662" s="33" t="s">
        <v>67</v>
      </c>
      <c r="E662" s="41">
        <v>39535</v>
      </c>
      <c r="F662" s="37">
        <f t="shared" ca="1" si="20"/>
        <v>8</v>
      </c>
      <c r="G662" s="38" t="s">
        <v>86</v>
      </c>
      <c r="H662" s="38">
        <v>53988</v>
      </c>
      <c r="I662" s="40">
        <v>5</v>
      </c>
      <c r="J662" s="63">
        <f t="shared" si="21"/>
        <v>53990</v>
      </c>
    </row>
    <row r="663" spans="1:10" x14ac:dyDescent="0.3">
      <c r="A663" s="33" t="s">
        <v>757</v>
      </c>
      <c r="B663" s="35" t="s">
        <v>82</v>
      </c>
      <c r="C663" s="33" t="s">
        <v>733</v>
      </c>
      <c r="D663" s="33" t="s">
        <v>64</v>
      </c>
      <c r="E663" s="41">
        <v>39539</v>
      </c>
      <c r="F663" s="37">
        <f t="shared" ca="1" si="20"/>
        <v>8</v>
      </c>
      <c r="G663" s="38" t="s">
        <v>96</v>
      </c>
      <c r="H663" s="38">
        <v>81235</v>
      </c>
      <c r="I663" s="40">
        <v>2</v>
      </c>
      <c r="J663" s="63">
        <f t="shared" si="21"/>
        <v>81240</v>
      </c>
    </row>
    <row r="664" spans="1:10" x14ac:dyDescent="0.3">
      <c r="A664" s="33" t="s">
        <v>758</v>
      </c>
      <c r="B664" s="35" t="s">
        <v>77</v>
      </c>
      <c r="C664" s="33" t="s">
        <v>733</v>
      </c>
      <c r="D664" s="33" t="s">
        <v>64</v>
      </c>
      <c r="E664" s="41">
        <v>36619</v>
      </c>
      <c r="F664" s="37">
        <f t="shared" ca="1" si="20"/>
        <v>16</v>
      </c>
      <c r="G664" s="38" t="s">
        <v>68</v>
      </c>
      <c r="H664" s="38">
        <v>79167</v>
      </c>
      <c r="I664" s="40">
        <v>4</v>
      </c>
      <c r="J664" s="63">
        <f t="shared" si="21"/>
        <v>79170</v>
      </c>
    </row>
    <row r="665" spans="1:10" x14ac:dyDescent="0.3">
      <c r="A665" s="33" t="s">
        <v>759</v>
      </c>
      <c r="B665" s="35" t="s">
        <v>71</v>
      </c>
      <c r="C665" s="33" t="s">
        <v>733</v>
      </c>
      <c r="D665" s="33" t="s">
        <v>64</v>
      </c>
      <c r="E665" s="41">
        <v>37009</v>
      </c>
      <c r="F665" s="37">
        <f t="shared" ca="1" si="20"/>
        <v>15</v>
      </c>
      <c r="G665" s="38" t="s">
        <v>96</v>
      </c>
      <c r="H665" s="38">
        <v>86581</v>
      </c>
      <c r="I665" s="40">
        <v>2</v>
      </c>
      <c r="J665" s="63">
        <f t="shared" si="21"/>
        <v>86590</v>
      </c>
    </row>
    <row r="666" spans="1:10" x14ac:dyDescent="0.3">
      <c r="A666" s="33" t="s">
        <v>760</v>
      </c>
      <c r="B666" s="35" t="s">
        <v>82</v>
      </c>
      <c r="C666" s="33" t="s">
        <v>733</v>
      </c>
      <c r="D666" s="33" t="s">
        <v>64</v>
      </c>
      <c r="E666" s="41">
        <v>40637</v>
      </c>
      <c r="F666" s="37">
        <f t="shared" ca="1" si="20"/>
        <v>5</v>
      </c>
      <c r="G666" s="38" t="s">
        <v>65</v>
      </c>
      <c r="H666" s="38">
        <v>95304</v>
      </c>
      <c r="I666" s="40">
        <v>3</v>
      </c>
      <c r="J666" s="63">
        <f t="shared" si="21"/>
        <v>95310</v>
      </c>
    </row>
    <row r="667" spans="1:10" x14ac:dyDescent="0.3">
      <c r="A667" s="33" t="s">
        <v>761</v>
      </c>
      <c r="B667" s="35" t="s">
        <v>71</v>
      </c>
      <c r="C667" s="33" t="s">
        <v>733</v>
      </c>
      <c r="D667" s="33" t="s">
        <v>79</v>
      </c>
      <c r="E667" s="42">
        <v>40638</v>
      </c>
      <c r="F667" s="37">
        <f t="shared" ca="1" si="20"/>
        <v>5</v>
      </c>
      <c r="G667" s="38"/>
      <c r="H667" s="38">
        <v>47289</v>
      </c>
      <c r="I667" s="40">
        <v>4</v>
      </c>
      <c r="J667" s="63">
        <f t="shared" si="21"/>
        <v>47290</v>
      </c>
    </row>
    <row r="668" spans="1:10" x14ac:dyDescent="0.3">
      <c r="A668" s="33" t="s">
        <v>762</v>
      </c>
      <c r="B668" s="35" t="s">
        <v>77</v>
      </c>
      <c r="C668" s="33" t="s">
        <v>733</v>
      </c>
      <c r="D668" s="33" t="s">
        <v>72</v>
      </c>
      <c r="E668" s="41">
        <v>39208</v>
      </c>
      <c r="F668" s="37">
        <f t="shared" ca="1" si="20"/>
        <v>9</v>
      </c>
      <c r="G668" s="38"/>
      <c r="H668" s="38">
        <v>29639</v>
      </c>
      <c r="I668" s="40">
        <v>4</v>
      </c>
      <c r="J668" s="63">
        <f t="shared" si="21"/>
        <v>29640</v>
      </c>
    </row>
    <row r="669" spans="1:10" x14ac:dyDescent="0.3">
      <c r="A669" s="33" t="s">
        <v>763</v>
      </c>
      <c r="B669" s="35" t="s">
        <v>77</v>
      </c>
      <c r="C669" s="33" t="s">
        <v>733</v>
      </c>
      <c r="D669" s="33" t="s">
        <v>72</v>
      </c>
      <c r="E669" s="41">
        <v>38863</v>
      </c>
      <c r="F669" s="37">
        <f t="shared" ca="1" si="20"/>
        <v>10</v>
      </c>
      <c r="G669" s="38"/>
      <c r="H669" s="38">
        <v>31645</v>
      </c>
      <c r="I669" s="40">
        <v>3</v>
      </c>
      <c r="J669" s="63">
        <f t="shared" si="21"/>
        <v>31650</v>
      </c>
    </row>
    <row r="670" spans="1:10" x14ac:dyDescent="0.3">
      <c r="A670" s="33" t="s">
        <v>764</v>
      </c>
      <c r="B670" s="35" t="s">
        <v>77</v>
      </c>
      <c r="C670" s="33" t="s">
        <v>733</v>
      </c>
      <c r="D670" s="33" t="s">
        <v>64</v>
      </c>
      <c r="E670" s="41">
        <v>36672</v>
      </c>
      <c r="F670" s="37">
        <f t="shared" ca="1" si="20"/>
        <v>16</v>
      </c>
      <c r="G670" s="38" t="s">
        <v>68</v>
      </c>
      <c r="H670" s="38">
        <v>71852</v>
      </c>
      <c r="I670" s="40">
        <v>5</v>
      </c>
      <c r="J670" s="63">
        <f t="shared" si="21"/>
        <v>71860</v>
      </c>
    </row>
    <row r="671" spans="1:10" x14ac:dyDescent="0.3">
      <c r="A671" s="33" t="s">
        <v>765</v>
      </c>
      <c r="B671" s="35" t="s">
        <v>82</v>
      </c>
      <c r="C671" s="33" t="s">
        <v>733</v>
      </c>
      <c r="D671" s="33" t="s">
        <v>64</v>
      </c>
      <c r="E671" s="42">
        <v>40680</v>
      </c>
      <c r="F671" s="37">
        <f t="shared" ca="1" si="20"/>
        <v>5</v>
      </c>
      <c r="G671" s="38" t="s">
        <v>65</v>
      </c>
      <c r="H671" s="38">
        <v>25333</v>
      </c>
      <c r="I671" s="40">
        <v>4</v>
      </c>
      <c r="J671" s="63">
        <f t="shared" si="21"/>
        <v>25340</v>
      </c>
    </row>
    <row r="672" spans="1:10" x14ac:dyDescent="0.3">
      <c r="A672" s="33" t="s">
        <v>766</v>
      </c>
      <c r="B672" s="35" t="s">
        <v>82</v>
      </c>
      <c r="C672" s="33" t="s">
        <v>733</v>
      </c>
      <c r="D672" s="33" t="s">
        <v>64</v>
      </c>
      <c r="E672" s="42">
        <v>40680</v>
      </c>
      <c r="F672" s="37">
        <f t="shared" ca="1" si="20"/>
        <v>5</v>
      </c>
      <c r="G672" s="38" t="s">
        <v>86</v>
      </c>
      <c r="H672" s="38">
        <v>44286</v>
      </c>
      <c r="I672" s="40">
        <v>5</v>
      </c>
      <c r="J672" s="63">
        <f t="shared" si="21"/>
        <v>44290</v>
      </c>
    </row>
    <row r="673" spans="1:10" x14ac:dyDescent="0.3">
      <c r="A673" s="33" t="s">
        <v>767</v>
      </c>
      <c r="B673" s="35" t="s">
        <v>77</v>
      </c>
      <c r="C673" s="33" t="s">
        <v>733</v>
      </c>
      <c r="D673" s="33" t="s">
        <v>67</v>
      </c>
      <c r="E673" s="41">
        <v>40696</v>
      </c>
      <c r="F673" s="37">
        <f t="shared" ca="1" si="20"/>
        <v>5</v>
      </c>
      <c r="G673" s="38" t="s">
        <v>96</v>
      </c>
      <c r="H673" s="38">
        <v>14801</v>
      </c>
      <c r="I673" s="40">
        <v>2</v>
      </c>
      <c r="J673" s="63">
        <f t="shared" si="21"/>
        <v>14810</v>
      </c>
    </row>
    <row r="674" spans="1:10" x14ac:dyDescent="0.3">
      <c r="A674" s="33" t="s">
        <v>768</v>
      </c>
      <c r="B674" s="35" t="s">
        <v>62</v>
      </c>
      <c r="C674" s="33" t="s">
        <v>733</v>
      </c>
      <c r="D674" s="33" t="s">
        <v>79</v>
      </c>
      <c r="E674" s="41">
        <v>40706</v>
      </c>
      <c r="F674" s="37">
        <f t="shared" ca="1" si="20"/>
        <v>5</v>
      </c>
      <c r="G674" s="38"/>
      <c r="H674" s="38">
        <v>38148</v>
      </c>
      <c r="I674" s="40">
        <v>5</v>
      </c>
      <c r="J674" s="63">
        <f t="shared" si="21"/>
        <v>38150</v>
      </c>
    </row>
    <row r="675" spans="1:10" x14ac:dyDescent="0.3">
      <c r="A675" s="33" t="s">
        <v>769</v>
      </c>
      <c r="B675" s="35" t="s">
        <v>92</v>
      </c>
      <c r="C675" s="33" t="s">
        <v>733</v>
      </c>
      <c r="D675" s="33" t="s">
        <v>79</v>
      </c>
      <c r="E675" s="41">
        <v>40718</v>
      </c>
      <c r="F675" s="37">
        <f t="shared" ca="1" si="20"/>
        <v>5</v>
      </c>
      <c r="G675" s="38"/>
      <c r="H675" s="38">
        <v>28622</v>
      </c>
      <c r="I675" s="40">
        <v>5</v>
      </c>
      <c r="J675" s="63">
        <f t="shared" si="21"/>
        <v>28630</v>
      </c>
    </row>
    <row r="676" spans="1:10" x14ac:dyDescent="0.3">
      <c r="A676" s="33" t="s">
        <v>770</v>
      </c>
      <c r="B676" s="35" t="s">
        <v>77</v>
      </c>
      <c r="C676" s="33" t="s">
        <v>733</v>
      </c>
      <c r="D676" s="33" t="s">
        <v>79</v>
      </c>
      <c r="E676" s="41">
        <v>39239</v>
      </c>
      <c r="F676" s="37">
        <f t="shared" ca="1" si="20"/>
        <v>9</v>
      </c>
      <c r="G676" s="38"/>
      <c r="H676" s="38">
        <v>83105</v>
      </c>
      <c r="I676" s="40">
        <v>3</v>
      </c>
      <c r="J676" s="63">
        <f t="shared" si="21"/>
        <v>83110</v>
      </c>
    </row>
    <row r="677" spans="1:10" x14ac:dyDescent="0.3">
      <c r="A677" s="33" t="s">
        <v>771</v>
      </c>
      <c r="B677" s="35" t="s">
        <v>92</v>
      </c>
      <c r="C677" s="33" t="s">
        <v>733</v>
      </c>
      <c r="D677" s="33" t="s">
        <v>79</v>
      </c>
      <c r="E677" s="41">
        <v>39248</v>
      </c>
      <c r="F677" s="37">
        <f t="shared" ca="1" si="20"/>
        <v>9</v>
      </c>
      <c r="G677" s="38"/>
      <c r="H677" s="38">
        <v>86449</v>
      </c>
      <c r="I677" s="40">
        <v>1</v>
      </c>
      <c r="J677" s="63">
        <f t="shared" si="21"/>
        <v>86450</v>
      </c>
    </row>
    <row r="678" spans="1:10" x14ac:dyDescent="0.3">
      <c r="A678" s="33" t="s">
        <v>772</v>
      </c>
      <c r="B678" s="35" t="s">
        <v>77</v>
      </c>
      <c r="C678" s="33" t="s">
        <v>733</v>
      </c>
      <c r="D678" s="33" t="s">
        <v>67</v>
      </c>
      <c r="E678" s="41">
        <v>39253</v>
      </c>
      <c r="F678" s="37">
        <f t="shared" ca="1" si="20"/>
        <v>9</v>
      </c>
      <c r="G678" s="38" t="s">
        <v>86</v>
      </c>
      <c r="H678" s="38">
        <v>12353</v>
      </c>
      <c r="I678" s="40">
        <v>4</v>
      </c>
      <c r="J678" s="63">
        <f t="shared" si="21"/>
        <v>12360</v>
      </c>
    </row>
    <row r="679" spans="1:10" x14ac:dyDescent="0.3">
      <c r="A679" s="33" t="s">
        <v>773</v>
      </c>
      <c r="B679" s="35" t="s">
        <v>82</v>
      </c>
      <c r="C679" s="33" t="s">
        <v>733</v>
      </c>
      <c r="D679" s="33" t="s">
        <v>64</v>
      </c>
      <c r="E679" s="41">
        <v>36330</v>
      </c>
      <c r="F679" s="37">
        <f t="shared" ca="1" si="20"/>
        <v>17</v>
      </c>
      <c r="G679" s="38" t="s">
        <v>86</v>
      </c>
      <c r="H679" s="38">
        <v>68035</v>
      </c>
      <c r="I679" s="40">
        <v>2</v>
      </c>
      <c r="J679" s="63">
        <f t="shared" si="21"/>
        <v>68040</v>
      </c>
    </row>
    <row r="680" spans="1:10" x14ac:dyDescent="0.3">
      <c r="A680" s="33" t="s">
        <v>774</v>
      </c>
      <c r="B680" s="35" t="s">
        <v>74</v>
      </c>
      <c r="C680" s="33" t="s">
        <v>733</v>
      </c>
      <c r="D680" s="33" t="s">
        <v>79</v>
      </c>
      <c r="E680" s="41">
        <v>37065</v>
      </c>
      <c r="F680" s="37">
        <f t="shared" ca="1" si="20"/>
        <v>15</v>
      </c>
      <c r="G680" s="38"/>
      <c r="H680" s="38">
        <v>84850</v>
      </c>
      <c r="I680" s="40">
        <v>5</v>
      </c>
      <c r="J680" s="63">
        <f t="shared" si="21"/>
        <v>84850</v>
      </c>
    </row>
    <row r="681" spans="1:10" x14ac:dyDescent="0.3">
      <c r="A681" s="33" t="s">
        <v>775</v>
      </c>
      <c r="B681" s="35" t="s">
        <v>62</v>
      </c>
      <c r="C681" s="33" t="s">
        <v>733</v>
      </c>
      <c r="D681" s="33" t="s">
        <v>64</v>
      </c>
      <c r="E681" s="41">
        <v>39602</v>
      </c>
      <c r="F681" s="37">
        <f t="shared" ca="1" si="20"/>
        <v>8</v>
      </c>
      <c r="G681" s="38" t="s">
        <v>65</v>
      </c>
      <c r="H681" s="38">
        <v>87318</v>
      </c>
      <c r="I681" s="40">
        <v>5</v>
      </c>
      <c r="J681" s="63">
        <f t="shared" si="21"/>
        <v>87320</v>
      </c>
    </row>
    <row r="682" spans="1:10" x14ac:dyDescent="0.3">
      <c r="A682" s="33" t="s">
        <v>776</v>
      </c>
      <c r="B682" s="35" t="s">
        <v>74</v>
      </c>
      <c r="C682" s="33" t="s">
        <v>733</v>
      </c>
      <c r="D682" s="33" t="s">
        <v>79</v>
      </c>
      <c r="E682" s="45">
        <v>40334</v>
      </c>
      <c r="F682" s="37">
        <f t="shared" ca="1" si="20"/>
        <v>6</v>
      </c>
      <c r="G682" s="38"/>
      <c r="H682" s="38">
        <v>52008</v>
      </c>
      <c r="I682" s="40">
        <v>1</v>
      </c>
      <c r="J682" s="63">
        <f t="shared" si="21"/>
        <v>52010</v>
      </c>
    </row>
    <row r="683" spans="1:10" x14ac:dyDescent="0.3">
      <c r="A683" s="33" t="s">
        <v>777</v>
      </c>
      <c r="B683" s="35" t="s">
        <v>62</v>
      </c>
      <c r="C683" s="33" t="s">
        <v>733</v>
      </c>
      <c r="D683" s="33" t="s">
        <v>79</v>
      </c>
      <c r="E683" s="41">
        <v>41094</v>
      </c>
      <c r="F683" s="37">
        <f t="shared" ca="1" si="20"/>
        <v>4</v>
      </c>
      <c r="G683" s="38"/>
      <c r="H683" s="38">
        <v>65041</v>
      </c>
      <c r="I683" s="40">
        <v>4</v>
      </c>
      <c r="J683" s="63">
        <f t="shared" si="21"/>
        <v>65050</v>
      </c>
    </row>
    <row r="684" spans="1:10" x14ac:dyDescent="0.3">
      <c r="A684" s="33" t="s">
        <v>778</v>
      </c>
      <c r="B684" s="35" t="s">
        <v>82</v>
      </c>
      <c r="C684" s="33" t="s">
        <v>733</v>
      </c>
      <c r="D684" s="33" t="s">
        <v>64</v>
      </c>
      <c r="E684" s="41">
        <v>41111</v>
      </c>
      <c r="F684" s="37">
        <f t="shared" ca="1" si="20"/>
        <v>4</v>
      </c>
      <c r="G684" s="38" t="s">
        <v>68</v>
      </c>
      <c r="H684" s="38">
        <v>69058</v>
      </c>
      <c r="I684" s="40">
        <v>3</v>
      </c>
      <c r="J684" s="63">
        <f t="shared" si="21"/>
        <v>69060</v>
      </c>
    </row>
    <row r="685" spans="1:10" x14ac:dyDescent="0.3">
      <c r="A685" s="33" t="s">
        <v>779</v>
      </c>
      <c r="B685" s="35" t="s">
        <v>82</v>
      </c>
      <c r="C685" s="33" t="s">
        <v>733</v>
      </c>
      <c r="D685" s="33" t="s">
        <v>67</v>
      </c>
      <c r="E685" s="41">
        <v>39267</v>
      </c>
      <c r="F685" s="37">
        <f t="shared" ca="1" si="20"/>
        <v>9</v>
      </c>
      <c r="G685" s="38" t="s">
        <v>65</v>
      </c>
      <c r="H685" s="38">
        <v>54500</v>
      </c>
      <c r="I685" s="40">
        <v>2</v>
      </c>
      <c r="J685" s="63">
        <f t="shared" si="21"/>
        <v>54500</v>
      </c>
    </row>
    <row r="686" spans="1:10" x14ac:dyDescent="0.3">
      <c r="A686" s="33" t="s">
        <v>780</v>
      </c>
      <c r="B686" s="35" t="s">
        <v>92</v>
      </c>
      <c r="C686" s="33" t="s">
        <v>733</v>
      </c>
      <c r="D686" s="33" t="s">
        <v>79</v>
      </c>
      <c r="E686" s="41">
        <v>39272</v>
      </c>
      <c r="F686" s="37">
        <f t="shared" ca="1" si="20"/>
        <v>9</v>
      </c>
      <c r="G686" s="38"/>
      <c r="H686" s="38">
        <v>38764</v>
      </c>
      <c r="I686" s="40">
        <v>3</v>
      </c>
      <c r="J686" s="63">
        <f t="shared" si="21"/>
        <v>38770</v>
      </c>
    </row>
    <row r="687" spans="1:10" x14ac:dyDescent="0.3">
      <c r="A687" s="33" t="s">
        <v>781</v>
      </c>
      <c r="B687" s="35" t="s">
        <v>77</v>
      </c>
      <c r="C687" s="33" t="s">
        <v>733</v>
      </c>
      <c r="D687" s="33" t="s">
        <v>79</v>
      </c>
      <c r="E687" s="41">
        <v>39648</v>
      </c>
      <c r="F687" s="37">
        <f t="shared" ca="1" si="20"/>
        <v>8</v>
      </c>
      <c r="G687" s="38"/>
      <c r="H687" s="38">
        <v>49616</v>
      </c>
      <c r="I687" s="40">
        <v>1</v>
      </c>
      <c r="J687" s="63">
        <f t="shared" si="21"/>
        <v>49620</v>
      </c>
    </row>
    <row r="688" spans="1:10" x14ac:dyDescent="0.3">
      <c r="A688" s="33" t="s">
        <v>782</v>
      </c>
      <c r="B688" s="35" t="s">
        <v>77</v>
      </c>
      <c r="C688" s="33" t="s">
        <v>733</v>
      </c>
      <c r="D688" s="33" t="s">
        <v>72</v>
      </c>
      <c r="E688" s="41">
        <v>40360</v>
      </c>
      <c r="F688" s="37">
        <f t="shared" ca="1" si="20"/>
        <v>6</v>
      </c>
      <c r="G688" s="38"/>
      <c r="H688" s="38">
        <v>37128</v>
      </c>
      <c r="I688" s="40">
        <v>3</v>
      </c>
      <c r="J688" s="63">
        <f t="shared" si="21"/>
        <v>37130</v>
      </c>
    </row>
    <row r="689" spans="1:10" x14ac:dyDescent="0.3">
      <c r="A689" s="33" t="s">
        <v>783</v>
      </c>
      <c r="B689" s="35" t="s">
        <v>77</v>
      </c>
      <c r="C689" s="33" t="s">
        <v>733</v>
      </c>
      <c r="D689" s="33" t="s">
        <v>64</v>
      </c>
      <c r="E689" s="41">
        <v>40389</v>
      </c>
      <c r="F689" s="37">
        <f t="shared" ca="1" si="20"/>
        <v>6</v>
      </c>
      <c r="G689" s="38" t="s">
        <v>65</v>
      </c>
      <c r="H689" s="38">
        <v>64207</v>
      </c>
      <c r="I689" s="40">
        <v>5</v>
      </c>
      <c r="J689" s="63">
        <f t="shared" si="21"/>
        <v>64210</v>
      </c>
    </row>
    <row r="690" spans="1:10" x14ac:dyDescent="0.3">
      <c r="A690" s="33" t="s">
        <v>784</v>
      </c>
      <c r="B690" s="35" t="s">
        <v>77</v>
      </c>
      <c r="C690" s="33" t="s">
        <v>733</v>
      </c>
      <c r="D690" s="33" t="s">
        <v>64</v>
      </c>
      <c r="E690" s="41">
        <v>38914</v>
      </c>
      <c r="F690" s="37">
        <f t="shared" ca="1" si="20"/>
        <v>10</v>
      </c>
      <c r="G690" s="38" t="s">
        <v>96</v>
      </c>
      <c r="H690" s="38">
        <v>45518</v>
      </c>
      <c r="I690" s="40">
        <v>2</v>
      </c>
      <c r="J690" s="63">
        <f t="shared" si="21"/>
        <v>45520</v>
      </c>
    </row>
    <row r="691" spans="1:10" x14ac:dyDescent="0.3">
      <c r="A691" s="33" t="s">
        <v>785</v>
      </c>
      <c r="B691" s="35" t="s">
        <v>71</v>
      </c>
      <c r="C691" s="33" t="s">
        <v>733</v>
      </c>
      <c r="D691" s="33" t="s">
        <v>67</v>
      </c>
      <c r="E691" s="41">
        <v>36365</v>
      </c>
      <c r="F691" s="37">
        <f t="shared" ca="1" si="20"/>
        <v>17</v>
      </c>
      <c r="G691" s="38" t="s">
        <v>75</v>
      </c>
      <c r="H691" s="38">
        <v>21808</v>
      </c>
      <c r="I691" s="40">
        <v>2</v>
      </c>
      <c r="J691" s="63">
        <f t="shared" si="21"/>
        <v>21810</v>
      </c>
    </row>
    <row r="692" spans="1:10" x14ac:dyDescent="0.3">
      <c r="A692" s="33" t="s">
        <v>786</v>
      </c>
      <c r="B692" s="35" t="s">
        <v>82</v>
      </c>
      <c r="C692" s="33" t="s">
        <v>733</v>
      </c>
      <c r="D692" s="33" t="s">
        <v>79</v>
      </c>
      <c r="E692" s="46">
        <v>37099</v>
      </c>
      <c r="F692" s="37">
        <f t="shared" ca="1" si="20"/>
        <v>15</v>
      </c>
      <c r="G692" s="38"/>
      <c r="H692" s="38">
        <v>31097</v>
      </c>
      <c r="I692" s="40">
        <v>5</v>
      </c>
      <c r="J692" s="63">
        <f t="shared" si="21"/>
        <v>31100</v>
      </c>
    </row>
    <row r="693" spans="1:10" x14ac:dyDescent="0.3">
      <c r="A693" s="33" t="s">
        <v>787</v>
      </c>
      <c r="B693" s="35" t="s">
        <v>74</v>
      </c>
      <c r="C693" s="33" t="s">
        <v>733</v>
      </c>
      <c r="D693" s="33" t="s">
        <v>79</v>
      </c>
      <c r="E693" s="41">
        <v>37453</v>
      </c>
      <c r="F693" s="37">
        <f t="shared" ca="1" si="20"/>
        <v>14</v>
      </c>
      <c r="G693" s="38"/>
      <c r="H693" s="38">
        <v>53999</v>
      </c>
      <c r="I693" s="40">
        <v>4</v>
      </c>
      <c r="J693" s="63">
        <f t="shared" si="21"/>
        <v>54000</v>
      </c>
    </row>
    <row r="694" spans="1:10" x14ac:dyDescent="0.3">
      <c r="A694" s="33" t="s">
        <v>788</v>
      </c>
      <c r="B694" s="35" t="s">
        <v>77</v>
      </c>
      <c r="C694" s="33" t="s">
        <v>733</v>
      </c>
      <c r="D694" s="33" t="s">
        <v>64</v>
      </c>
      <c r="E694" s="41">
        <v>37810</v>
      </c>
      <c r="F694" s="37">
        <f t="shared" ca="1" si="20"/>
        <v>13</v>
      </c>
      <c r="G694" s="38" t="s">
        <v>96</v>
      </c>
      <c r="H694" s="38">
        <v>52811</v>
      </c>
      <c r="I694" s="40">
        <v>3</v>
      </c>
      <c r="J694" s="63">
        <f t="shared" si="21"/>
        <v>52820</v>
      </c>
    </row>
    <row r="695" spans="1:10" x14ac:dyDescent="0.3">
      <c r="A695" s="33" t="s">
        <v>789</v>
      </c>
      <c r="B695" s="35" t="s">
        <v>77</v>
      </c>
      <c r="C695" s="33" t="s">
        <v>733</v>
      </c>
      <c r="D695" s="33" t="s">
        <v>64</v>
      </c>
      <c r="E695" s="41">
        <v>39283</v>
      </c>
      <c r="F695" s="37">
        <f t="shared" ca="1" si="20"/>
        <v>9</v>
      </c>
      <c r="G695" s="38" t="s">
        <v>65</v>
      </c>
      <c r="H695" s="38">
        <v>27478</v>
      </c>
      <c r="I695" s="40">
        <v>3</v>
      </c>
      <c r="J695" s="63">
        <f t="shared" si="21"/>
        <v>27480</v>
      </c>
    </row>
    <row r="696" spans="1:10" x14ac:dyDescent="0.3">
      <c r="A696" s="33" t="s">
        <v>790</v>
      </c>
      <c r="B696" s="35" t="s">
        <v>82</v>
      </c>
      <c r="C696" s="33" t="s">
        <v>733</v>
      </c>
      <c r="D696" s="33" t="s">
        <v>64</v>
      </c>
      <c r="E696" s="41">
        <v>40018</v>
      </c>
      <c r="F696" s="37">
        <f t="shared" ca="1" si="20"/>
        <v>7</v>
      </c>
      <c r="G696" s="38" t="s">
        <v>96</v>
      </c>
      <c r="H696" s="38">
        <v>38489</v>
      </c>
      <c r="I696" s="40">
        <v>3</v>
      </c>
      <c r="J696" s="63">
        <f t="shared" si="21"/>
        <v>38490</v>
      </c>
    </row>
    <row r="697" spans="1:10" x14ac:dyDescent="0.3">
      <c r="A697" s="33" t="s">
        <v>791</v>
      </c>
      <c r="B697" s="35" t="s">
        <v>62</v>
      </c>
      <c r="C697" s="33" t="s">
        <v>733</v>
      </c>
      <c r="D697" s="33" t="s">
        <v>79</v>
      </c>
      <c r="E697" s="41">
        <v>41125</v>
      </c>
      <c r="F697" s="37">
        <f t="shared" ca="1" si="20"/>
        <v>4</v>
      </c>
      <c r="G697" s="38"/>
      <c r="H697" s="38">
        <v>77330</v>
      </c>
      <c r="I697" s="40">
        <v>3</v>
      </c>
      <c r="J697" s="63">
        <f t="shared" si="21"/>
        <v>77330</v>
      </c>
    </row>
    <row r="698" spans="1:10" x14ac:dyDescent="0.3">
      <c r="A698" s="33" t="s">
        <v>792</v>
      </c>
      <c r="B698" s="35" t="s">
        <v>92</v>
      </c>
      <c r="C698" s="33" t="s">
        <v>733</v>
      </c>
      <c r="D698" s="33" t="s">
        <v>79</v>
      </c>
      <c r="E698" s="41">
        <v>40393</v>
      </c>
      <c r="F698" s="37">
        <f t="shared" ca="1" si="20"/>
        <v>6</v>
      </c>
      <c r="G698" s="38"/>
      <c r="H698" s="38">
        <v>45947</v>
      </c>
      <c r="I698" s="40">
        <v>5</v>
      </c>
      <c r="J698" s="63">
        <f t="shared" si="21"/>
        <v>45950</v>
      </c>
    </row>
    <row r="699" spans="1:10" x14ac:dyDescent="0.3">
      <c r="A699" s="33" t="s">
        <v>793</v>
      </c>
      <c r="B699" s="35" t="s">
        <v>74</v>
      </c>
      <c r="C699" s="33" t="s">
        <v>733</v>
      </c>
      <c r="D699" s="33" t="s">
        <v>67</v>
      </c>
      <c r="E699" s="41">
        <v>40410</v>
      </c>
      <c r="F699" s="37">
        <f t="shared" ca="1" si="20"/>
        <v>6</v>
      </c>
      <c r="G699" s="38" t="s">
        <v>96</v>
      </c>
      <c r="H699" s="38">
        <v>41916</v>
      </c>
      <c r="I699" s="40">
        <v>2</v>
      </c>
      <c r="J699" s="63">
        <f t="shared" si="21"/>
        <v>41920</v>
      </c>
    </row>
    <row r="700" spans="1:10" x14ac:dyDescent="0.3">
      <c r="A700" s="33" t="s">
        <v>794</v>
      </c>
      <c r="B700" s="35" t="s">
        <v>71</v>
      </c>
      <c r="C700" s="33" t="s">
        <v>733</v>
      </c>
      <c r="D700" s="33" t="s">
        <v>64</v>
      </c>
      <c r="E700" s="41">
        <v>40420</v>
      </c>
      <c r="F700" s="37">
        <f t="shared" ca="1" si="20"/>
        <v>6</v>
      </c>
      <c r="G700" s="38" t="s">
        <v>65</v>
      </c>
      <c r="H700" s="38">
        <v>34859</v>
      </c>
      <c r="I700" s="40">
        <v>4</v>
      </c>
      <c r="J700" s="63">
        <f t="shared" si="21"/>
        <v>34860</v>
      </c>
    </row>
    <row r="701" spans="1:10" x14ac:dyDescent="0.3">
      <c r="A701" s="33" t="s">
        <v>795</v>
      </c>
      <c r="B701" s="35" t="s">
        <v>77</v>
      </c>
      <c r="C701" s="33" t="s">
        <v>733</v>
      </c>
      <c r="D701" s="33" t="s">
        <v>64</v>
      </c>
      <c r="E701" s="41">
        <v>36025</v>
      </c>
      <c r="F701" s="37">
        <f t="shared" ca="1" si="20"/>
        <v>18</v>
      </c>
      <c r="G701" s="38" t="s">
        <v>68</v>
      </c>
      <c r="H701" s="38">
        <v>70917</v>
      </c>
      <c r="I701" s="40">
        <v>5</v>
      </c>
      <c r="J701" s="63">
        <f t="shared" si="21"/>
        <v>70920</v>
      </c>
    </row>
    <row r="702" spans="1:10" x14ac:dyDescent="0.3">
      <c r="A702" s="33" t="s">
        <v>796</v>
      </c>
      <c r="B702" s="35" t="s">
        <v>71</v>
      </c>
      <c r="C702" s="33" t="s">
        <v>733</v>
      </c>
      <c r="D702" s="33" t="s">
        <v>64</v>
      </c>
      <c r="E702" s="41">
        <v>37495</v>
      </c>
      <c r="F702" s="37">
        <f t="shared" ca="1" si="20"/>
        <v>14</v>
      </c>
      <c r="G702" s="38" t="s">
        <v>86</v>
      </c>
      <c r="H702" s="38">
        <v>66330</v>
      </c>
      <c r="I702" s="40">
        <v>2</v>
      </c>
      <c r="J702" s="63">
        <f t="shared" si="21"/>
        <v>66330</v>
      </c>
    </row>
    <row r="703" spans="1:10" x14ac:dyDescent="0.3">
      <c r="A703" s="33" t="s">
        <v>797</v>
      </c>
      <c r="B703" s="35" t="s">
        <v>92</v>
      </c>
      <c r="C703" s="33" t="s">
        <v>733</v>
      </c>
      <c r="D703" s="33" t="s">
        <v>64</v>
      </c>
      <c r="E703" s="41">
        <v>39679</v>
      </c>
      <c r="F703" s="37">
        <f t="shared" ca="1" si="20"/>
        <v>8</v>
      </c>
      <c r="G703" s="38" t="s">
        <v>65</v>
      </c>
      <c r="H703" s="38">
        <v>25102</v>
      </c>
      <c r="I703" s="40">
        <v>5</v>
      </c>
      <c r="J703" s="63">
        <f t="shared" si="21"/>
        <v>25110</v>
      </c>
    </row>
    <row r="704" spans="1:10" x14ac:dyDescent="0.3">
      <c r="A704" s="33" t="s">
        <v>798</v>
      </c>
      <c r="B704" s="35" t="s">
        <v>77</v>
      </c>
      <c r="C704" s="33" t="s">
        <v>733</v>
      </c>
      <c r="D704" s="33" t="s">
        <v>79</v>
      </c>
      <c r="E704" s="41">
        <v>39719</v>
      </c>
      <c r="F704" s="37">
        <f t="shared" ca="1" si="20"/>
        <v>8</v>
      </c>
      <c r="G704" s="38"/>
      <c r="H704" s="38">
        <v>25674</v>
      </c>
      <c r="I704" s="40">
        <v>4</v>
      </c>
      <c r="J704" s="63">
        <f t="shared" si="21"/>
        <v>25680</v>
      </c>
    </row>
    <row r="705" spans="1:10" x14ac:dyDescent="0.3">
      <c r="A705" s="33" t="s">
        <v>799</v>
      </c>
      <c r="B705" s="35" t="s">
        <v>77</v>
      </c>
      <c r="C705" s="33" t="s">
        <v>733</v>
      </c>
      <c r="D705" s="33" t="s">
        <v>79</v>
      </c>
      <c r="E705" s="41">
        <v>40800</v>
      </c>
      <c r="F705" s="37">
        <f t="shared" ca="1" si="20"/>
        <v>5</v>
      </c>
      <c r="G705" s="38"/>
      <c r="H705" s="38">
        <v>68728</v>
      </c>
      <c r="I705" s="40">
        <v>5</v>
      </c>
      <c r="J705" s="63">
        <f t="shared" si="21"/>
        <v>68730</v>
      </c>
    </row>
    <row r="706" spans="1:10" x14ac:dyDescent="0.3">
      <c r="A706" s="33" t="s">
        <v>800</v>
      </c>
      <c r="B706" s="35" t="s">
        <v>82</v>
      </c>
      <c r="C706" s="33" t="s">
        <v>733</v>
      </c>
      <c r="D706" s="33" t="s">
        <v>79</v>
      </c>
      <c r="E706" s="41">
        <v>40811</v>
      </c>
      <c r="F706" s="37">
        <f t="shared" ref="F706:F742" ca="1" si="22">DATEDIF(E706,TODAY(),"Y")</f>
        <v>5</v>
      </c>
      <c r="G706" s="38"/>
      <c r="H706" s="38">
        <v>67248</v>
      </c>
      <c r="I706" s="40">
        <v>4</v>
      </c>
      <c r="J706" s="63">
        <f t="shared" ref="J706:J742" si="23">ROUNDUP(H706*M705+H706,-1)</f>
        <v>67250</v>
      </c>
    </row>
    <row r="707" spans="1:10" x14ac:dyDescent="0.3">
      <c r="A707" s="33" t="s">
        <v>801</v>
      </c>
      <c r="B707" s="35" t="s">
        <v>62</v>
      </c>
      <c r="C707" s="33" t="s">
        <v>733</v>
      </c>
      <c r="D707" s="33" t="s">
        <v>67</v>
      </c>
      <c r="E707" s="41">
        <v>39343</v>
      </c>
      <c r="F707" s="37">
        <f t="shared" ca="1" si="22"/>
        <v>9</v>
      </c>
      <c r="G707" s="38" t="s">
        <v>86</v>
      </c>
      <c r="H707" s="38">
        <v>25300</v>
      </c>
      <c r="I707" s="40">
        <v>4</v>
      </c>
      <c r="J707" s="63">
        <f t="shared" si="23"/>
        <v>25300</v>
      </c>
    </row>
    <row r="708" spans="1:10" x14ac:dyDescent="0.3">
      <c r="A708" s="33" t="s">
        <v>802</v>
      </c>
      <c r="B708" s="35" t="s">
        <v>92</v>
      </c>
      <c r="C708" s="33" t="s">
        <v>733</v>
      </c>
      <c r="D708" s="33" t="s">
        <v>79</v>
      </c>
      <c r="E708" s="41">
        <v>40451</v>
      </c>
      <c r="F708" s="37">
        <f t="shared" ca="1" si="22"/>
        <v>6</v>
      </c>
      <c r="G708" s="38"/>
      <c r="H708" s="38">
        <v>96613</v>
      </c>
      <c r="I708" s="40">
        <v>2</v>
      </c>
      <c r="J708" s="63">
        <f t="shared" si="23"/>
        <v>96620</v>
      </c>
    </row>
    <row r="709" spans="1:10" x14ac:dyDescent="0.3">
      <c r="A709" s="33" t="s">
        <v>803</v>
      </c>
      <c r="B709" s="35" t="s">
        <v>92</v>
      </c>
      <c r="C709" s="33" t="s">
        <v>733</v>
      </c>
      <c r="D709" s="33" t="s">
        <v>67</v>
      </c>
      <c r="E709" s="41">
        <v>36053</v>
      </c>
      <c r="F709" s="37">
        <f t="shared" ca="1" si="22"/>
        <v>18</v>
      </c>
      <c r="G709" s="38" t="s">
        <v>86</v>
      </c>
      <c r="H709" s="38">
        <v>50716</v>
      </c>
      <c r="I709" s="40">
        <v>5</v>
      </c>
      <c r="J709" s="63">
        <f t="shared" si="23"/>
        <v>50720</v>
      </c>
    </row>
    <row r="710" spans="1:10" x14ac:dyDescent="0.3">
      <c r="A710" s="33" t="s">
        <v>804</v>
      </c>
      <c r="B710" s="35" t="s">
        <v>74</v>
      </c>
      <c r="C710" s="33" t="s">
        <v>733</v>
      </c>
      <c r="D710" s="33" t="s">
        <v>79</v>
      </c>
      <c r="E710" s="41">
        <v>37141</v>
      </c>
      <c r="F710" s="37">
        <f t="shared" ca="1" si="22"/>
        <v>15</v>
      </c>
      <c r="G710" s="38"/>
      <c r="H710" s="38">
        <v>28083</v>
      </c>
      <c r="I710" s="40">
        <v>3</v>
      </c>
      <c r="J710" s="63">
        <f t="shared" si="23"/>
        <v>28090</v>
      </c>
    </row>
    <row r="711" spans="1:10" x14ac:dyDescent="0.3">
      <c r="A711" s="33" t="s">
        <v>805</v>
      </c>
      <c r="B711" s="35" t="s">
        <v>82</v>
      </c>
      <c r="C711" s="33" t="s">
        <v>733</v>
      </c>
      <c r="D711" s="33" t="s">
        <v>64</v>
      </c>
      <c r="E711" s="41">
        <v>40477</v>
      </c>
      <c r="F711" s="37">
        <f t="shared" ca="1" si="22"/>
        <v>6</v>
      </c>
      <c r="G711" s="38" t="s">
        <v>65</v>
      </c>
      <c r="H711" s="38">
        <v>29843</v>
      </c>
      <c r="I711" s="40">
        <v>5</v>
      </c>
      <c r="J711" s="63">
        <f t="shared" si="23"/>
        <v>29850</v>
      </c>
    </row>
    <row r="712" spans="1:10" x14ac:dyDescent="0.3">
      <c r="A712" s="33" t="s">
        <v>806</v>
      </c>
      <c r="B712" s="35" t="s">
        <v>71</v>
      </c>
      <c r="C712" s="33" t="s">
        <v>733</v>
      </c>
      <c r="D712" s="33" t="s">
        <v>64</v>
      </c>
      <c r="E712" s="41">
        <v>36080</v>
      </c>
      <c r="F712" s="37">
        <f t="shared" ca="1" si="22"/>
        <v>18</v>
      </c>
      <c r="G712" s="38" t="s">
        <v>96</v>
      </c>
      <c r="H712" s="38">
        <v>53251</v>
      </c>
      <c r="I712" s="40">
        <v>5</v>
      </c>
      <c r="J712" s="63">
        <f t="shared" si="23"/>
        <v>53260</v>
      </c>
    </row>
    <row r="713" spans="1:10" x14ac:dyDescent="0.3">
      <c r="A713" s="33" t="s">
        <v>807</v>
      </c>
      <c r="B713" s="35" t="s">
        <v>74</v>
      </c>
      <c r="C713" s="33" t="s">
        <v>733</v>
      </c>
      <c r="D713" s="33" t="s">
        <v>72</v>
      </c>
      <c r="E713" s="41">
        <v>36458</v>
      </c>
      <c r="F713" s="37">
        <f t="shared" ca="1" si="22"/>
        <v>17</v>
      </c>
      <c r="G713" s="38"/>
      <c r="H713" s="38">
        <v>35790</v>
      </c>
      <c r="I713" s="40">
        <v>2</v>
      </c>
      <c r="J713" s="63">
        <f t="shared" si="23"/>
        <v>35790</v>
      </c>
    </row>
    <row r="714" spans="1:10" x14ac:dyDescent="0.3">
      <c r="A714" s="33" t="s">
        <v>808</v>
      </c>
      <c r="B714" s="35" t="s">
        <v>77</v>
      </c>
      <c r="C714" s="33" t="s">
        <v>733</v>
      </c>
      <c r="D714" s="33" t="s">
        <v>67</v>
      </c>
      <c r="E714" s="41">
        <v>36462</v>
      </c>
      <c r="F714" s="37">
        <f t="shared" ca="1" si="22"/>
        <v>16</v>
      </c>
      <c r="G714" s="38" t="s">
        <v>96</v>
      </c>
      <c r="H714" s="38">
        <v>28804</v>
      </c>
      <c r="I714" s="40">
        <v>5</v>
      </c>
      <c r="J714" s="63">
        <f t="shared" si="23"/>
        <v>28810</v>
      </c>
    </row>
    <row r="715" spans="1:10" x14ac:dyDescent="0.3">
      <c r="A715" s="33" t="s">
        <v>809</v>
      </c>
      <c r="B715" s="35" t="s">
        <v>71</v>
      </c>
      <c r="C715" s="33" t="s">
        <v>733</v>
      </c>
      <c r="D715" s="33" t="s">
        <v>64</v>
      </c>
      <c r="E715" s="41">
        <v>39722</v>
      </c>
      <c r="F715" s="37">
        <f t="shared" ca="1" si="22"/>
        <v>8</v>
      </c>
      <c r="G715" s="38" t="s">
        <v>65</v>
      </c>
      <c r="H715" s="38">
        <v>48983</v>
      </c>
      <c r="I715" s="40">
        <v>2</v>
      </c>
      <c r="J715" s="63">
        <f t="shared" si="23"/>
        <v>48990</v>
      </c>
    </row>
    <row r="716" spans="1:10" x14ac:dyDescent="0.3">
      <c r="A716" s="33" t="s">
        <v>810</v>
      </c>
      <c r="B716" s="35" t="s">
        <v>62</v>
      </c>
      <c r="C716" s="33" t="s">
        <v>733</v>
      </c>
      <c r="D716" s="33" t="s">
        <v>72</v>
      </c>
      <c r="E716" s="41">
        <v>39742</v>
      </c>
      <c r="F716" s="37">
        <f t="shared" ca="1" si="22"/>
        <v>8</v>
      </c>
      <c r="G716" s="38"/>
      <c r="H716" s="38">
        <v>41079</v>
      </c>
      <c r="I716" s="40">
        <v>2</v>
      </c>
      <c r="J716" s="63">
        <f t="shared" si="23"/>
        <v>41080</v>
      </c>
    </row>
    <row r="717" spans="1:10" x14ac:dyDescent="0.3">
      <c r="A717" s="33" t="s">
        <v>811</v>
      </c>
      <c r="B717" s="35" t="s">
        <v>77</v>
      </c>
      <c r="C717" s="33" t="s">
        <v>733</v>
      </c>
      <c r="D717" s="33" t="s">
        <v>64</v>
      </c>
      <c r="E717" s="41">
        <v>39728</v>
      </c>
      <c r="F717" s="37">
        <f t="shared" ca="1" si="22"/>
        <v>8</v>
      </c>
      <c r="G717" s="38" t="s">
        <v>65</v>
      </c>
      <c r="H717" s="38">
        <v>90607</v>
      </c>
      <c r="I717" s="40">
        <v>5</v>
      </c>
      <c r="J717" s="63">
        <f t="shared" si="23"/>
        <v>90610</v>
      </c>
    </row>
    <row r="718" spans="1:10" x14ac:dyDescent="0.3">
      <c r="A718" s="33" t="s">
        <v>812</v>
      </c>
      <c r="B718" s="35" t="s">
        <v>62</v>
      </c>
      <c r="C718" s="33" t="s">
        <v>733</v>
      </c>
      <c r="D718" s="33" t="s">
        <v>79</v>
      </c>
      <c r="E718" s="41">
        <v>39728</v>
      </c>
      <c r="F718" s="37">
        <f t="shared" ca="1" si="22"/>
        <v>8</v>
      </c>
      <c r="G718" s="38"/>
      <c r="H718" s="38">
        <v>94644</v>
      </c>
      <c r="I718" s="40">
        <v>5</v>
      </c>
      <c r="J718" s="63">
        <f t="shared" si="23"/>
        <v>94650</v>
      </c>
    </row>
    <row r="719" spans="1:10" x14ac:dyDescent="0.3">
      <c r="A719" s="33" t="s">
        <v>813</v>
      </c>
      <c r="B719" s="35" t="s">
        <v>82</v>
      </c>
      <c r="C719" s="33" t="s">
        <v>733</v>
      </c>
      <c r="D719" s="33" t="s">
        <v>79</v>
      </c>
      <c r="E719" s="41">
        <v>39768</v>
      </c>
      <c r="F719" s="37">
        <f t="shared" ca="1" si="22"/>
        <v>7</v>
      </c>
      <c r="G719" s="38"/>
      <c r="H719" s="38">
        <v>69971</v>
      </c>
      <c r="I719" s="40">
        <v>5</v>
      </c>
      <c r="J719" s="63">
        <f t="shared" si="23"/>
        <v>69980</v>
      </c>
    </row>
    <row r="720" spans="1:10" x14ac:dyDescent="0.3">
      <c r="A720" s="33" t="s">
        <v>814</v>
      </c>
      <c r="B720" s="35" t="s">
        <v>77</v>
      </c>
      <c r="C720" s="33" t="s">
        <v>733</v>
      </c>
      <c r="D720" s="33" t="s">
        <v>79</v>
      </c>
      <c r="E720" s="41">
        <v>40867</v>
      </c>
      <c r="F720" s="37">
        <f t="shared" ca="1" si="22"/>
        <v>4</v>
      </c>
      <c r="G720" s="38"/>
      <c r="H720" s="38">
        <v>63250</v>
      </c>
      <c r="I720" s="40">
        <v>1</v>
      </c>
      <c r="J720" s="63">
        <f t="shared" si="23"/>
        <v>63250</v>
      </c>
    </row>
    <row r="721" spans="1:10" x14ac:dyDescent="0.3">
      <c r="A721" s="33" t="s">
        <v>815</v>
      </c>
      <c r="B721" s="35" t="s">
        <v>74</v>
      </c>
      <c r="C721" s="33" t="s">
        <v>733</v>
      </c>
      <c r="D721" s="33" t="s">
        <v>64</v>
      </c>
      <c r="E721" s="41">
        <v>41226</v>
      </c>
      <c r="F721" s="37">
        <f t="shared" ca="1" si="22"/>
        <v>3</v>
      </c>
      <c r="G721" s="38" t="s">
        <v>75</v>
      </c>
      <c r="H721" s="38">
        <v>35376</v>
      </c>
      <c r="I721" s="40">
        <v>3</v>
      </c>
      <c r="J721" s="63">
        <f t="shared" si="23"/>
        <v>35380</v>
      </c>
    </row>
    <row r="722" spans="1:10" x14ac:dyDescent="0.3">
      <c r="A722" s="33" t="s">
        <v>816</v>
      </c>
      <c r="B722" s="35" t="s">
        <v>77</v>
      </c>
      <c r="C722" s="33" t="s">
        <v>733</v>
      </c>
      <c r="D722" s="33" t="s">
        <v>64</v>
      </c>
      <c r="E722" s="41">
        <v>39399</v>
      </c>
      <c r="F722" s="37">
        <f t="shared" ca="1" si="22"/>
        <v>8</v>
      </c>
      <c r="G722" s="38" t="s">
        <v>96</v>
      </c>
      <c r="H722" s="38">
        <v>95942</v>
      </c>
      <c r="I722" s="40">
        <v>1</v>
      </c>
      <c r="J722" s="63">
        <f t="shared" si="23"/>
        <v>95950</v>
      </c>
    </row>
    <row r="723" spans="1:10" x14ac:dyDescent="0.3">
      <c r="A723" s="33" t="s">
        <v>817</v>
      </c>
      <c r="B723" s="35" t="s">
        <v>71</v>
      </c>
      <c r="C723" s="33" t="s">
        <v>733</v>
      </c>
      <c r="D723" s="33" t="s">
        <v>64</v>
      </c>
      <c r="E723" s="41">
        <v>36843</v>
      </c>
      <c r="F723" s="37">
        <f t="shared" ca="1" si="22"/>
        <v>15</v>
      </c>
      <c r="G723" s="38" t="s">
        <v>96</v>
      </c>
      <c r="H723" s="38">
        <v>52393</v>
      </c>
      <c r="I723" s="40">
        <v>3</v>
      </c>
      <c r="J723" s="63">
        <f t="shared" si="23"/>
        <v>52400</v>
      </c>
    </row>
    <row r="724" spans="1:10" x14ac:dyDescent="0.3">
      <c r="A724" s="33" t="s">
        <v>818</v>
      </c>
      <c r="B724" s="35" t="s">
        <v>82</v>
      </c>
      <c r="C724" s="33" t="s">
        <v>733</v>
      </c>
      <c r="D724" s="33" t="s">
        <v>64</v>
      </c>
      <c r="E724" s="41">
        <v>41262</v>
      </c>
      <c r="F724" s="37">
        <f t="shared" ca="1" si="22"/>
        <v>3</v>
      </c>
      <c r="G724" s="38" t="s">
        <v>68</v>
      </c>
      <c r="H724" s="38">
        <v>65439</v>
      </c>
      <c r="I724" s="40">
        <v>3</v>
      </c>
      <c r="J724" s="63">
        <f t="shared" si="23"/>
        <v>65440</v>
      </c>
    </row>
    <row r="725" spans="1:10" x14ac:dyDescent="0.3">
      <c r="A725" s="33" t="s">
        <v>819</v>
      </c>
      <c r="B725" s="35" t="s">
        <v>82</v>
      </c>
      <c r="C725" s="33" t="s">
        <v>733</v>
      </c>
      <c r="D725" s="33" t="s">
        <v>64</v>
      </c>
      <c r="E725" s="41">
        <v>39784</v>
      </c>
      <c r="F725" s="37">
        <f t="shared" ca="1" si="22"/>
        <v>7</v>
      </c>
      <c r="G725" s="38" t="s">
        <v>65</v>
      </c>
      <c r="H725" s="38">
        <v>76461</v>
      </c>
      <c r="I725" s="40">
        <v>5</v>
      </c>
      <c r="J725" s="63">
        <f t="shared" si="23"/>
        <v>76470</v>
      </c>
    </row>
    <row r="726" spans="1:10" x14ac:dyDescent="0.3">
      <c r="A726" s="33" t="s">
        <v>820</v>
      </c>
      <c r="B726" s="35" t="s">
        <v>77</v>
      </c>
      <c r="C726" s="33" t="s">
        <v>733</v>
      </c>
      <c r="D726" s="33" t="s">
        <v>64</v>
      </c>
      <c r="E726" s="41">
        <v>39435</v>
      </c>
      <c r="F726" s="37">
        <f t="shared" ca="1" si="22"/>
        <v>8</v>
      </c>
      <c r="G726" s="38" t="s">
        <v>75</v>
      </c>
      <c r="H726" s="38">
        <v>71258</v>
      </c>
      <c r="I726" s="40">
        <v>5</v>
      </c>
      <c r="J726" s="63">
        <f t="shared" si="23"/>
        <v>71260</v>
      </c>
    </row>
    <row r="727" spans="1:10" x14ac:dyDescent="0.3">
      <c r="A727" s="33" t="s">
        <v>821</v>
      </c>
      <c r="B727" s="35" t="s">
        <v>74</v>
      </c>
      <c r="C727" s="33" t="s">
        <v>733</v>
      </c>
      <c r="D727" s="33" t="s">
        <v>64</v>
      </c>
      <c r="E727" s="41">
        <v>39063</v>
      </c>
      <c r="F727" s="37">
        <f t="shared" ca="1" si="22"/>
        <v>9</v>
      </c>
      <c r="G727" s="38" t="s">
        <v>65</v>
      </c>
      <c r="H727" s="38">
        <v>94952</v>
      </c>
      <c r="I727" s="40">
        <v>4</v>
      </c>
      <c r="J727" s="63">
        <f t="shared" si="23"/>
        <v>94960</v>
      </c>
    </row>
    <row r="728" spans="1:10" x14ac:dyDescent="0.3">
      <c r="A728" s="33" t="s">
        <v>822</v>
      </c>
      <c r="B728" s="35" t="s">
        <v>77</v>
      </c>
      <c r="C728" s="33" t="s">
        <v>733</v>
      </c>
      <c r="D728" s="33" t="s">
        <v>64</v>
      </c>
      <c r="E728" s="41">
        <v>38328</v>
      </c>
      <c r="F728" s="37">
        <f t="shared" ca="1" si="22"/>
        <v>11</v>
      </c>
      <c r="G728" s="38" t="s">
        <v>68</v>
      </c>
      <c r="H728" s="38">
        <v>53108</v>
      </c>
      <c r="I728" s="40">
        <v>4</v>
      </c>
      <c r="J728" s="63">
        <f t="shared" si="23"/>
        <v>53110</v>
      </c>
    </row>
    <row r="729" spans="1:10" x14ac:dyDescent="0.3">
      <c r="A729" s="33" t="s">
        <v>823</v>
      </c>
      <c r="B729" s="35" t="s">
        <v>62</v>
      </c>
      <c r="C729" s="33" t="s">
        <v>733</v>
      </c>
      <c r="D729" s="33" t="s">
        <v>64</v>
      </c>
      <c r="E729" s="41">
        <v>38347</v>
      </c>
      <c r="F729" s="37">
        <f t="shared" ca="1" si="22"/>
        <v>11</v>
      </c>
      <c r="G729" s="38" t="s">
        <v>96</v>
      </c>
      <c r="H729" s="38">
        <v>89474</v>
      </c>
      <c r="I729" s="40">
        <v>2</v>
      </c>
      <c r="J729" s="63">
        <f t="shared" si="23"/>
        <v>89480</v>
      </c>
    </row>
    <row r="730" spans="1:10" x14ac:dyDescent="0.3">
      <c r="A730" s="33" t="s">
        <v>824</v>
      </c>
      <c r="B730" s="35" t="s">
        <v>92</v>
      </c>
      <c r="C730" s="33" t="s">
        <v>733</v>
      </c>
      <c r="D730" s="33" t="s">
        <v>64</v>
      </c>
      <c r="E730" s="41">
        <v>39441</v>
      </c>
      <c r="F730" s="37">
        <f t="shared" ca="1" si="22"/>
        <v>8</v>
      </c>
      <c r="G730" s="38" t="s">
        <v>68</v>
      </c>
      <c r="H730" s="38">
        <v>75746</v>
      </c>
      <c r="I730" s="40">
        <v>2</v>
      </c>
      <c r="J730" s="63">
        <f t="shared" si="23"/>
        <v>75750</v>
      </c>
    </row>
    <row r="731" spans="1:10" x14ac:dyDescent="0.3">
      <c r="A731" s="33" t="s">
        <v>825</v>
      </c>
      <c r="B731" s="35" t="s">
        <v>77</v>
      </c>
      <c r="C731" s="33" t="s">
        <v>733</v>
      </c>
      <c r="D731" s="33" t="s">
        <v>79</v>
      </c>
      <c r="E731" s="41">
        <v>40523</v>
      </c>
      <c r="F731" s="37">
        <f t="shared" ca="1" si="22"/>
        <v>5</v>
      </c>
      <c r="G731" s="38"/>
      <c r="H731" s="38">
        <v>51227</v>
      </c>
      <c r="I731" s="40">
        <v>4</v>
      </c>
      <c r="J731" s="63">
        <f t="shared" si="23"/>
        <v>51230</v>
      </c>
    </row>
    <row r="732" spans="1:10" x14ac:dyDescent="0.3">
      <c r="A732" s="33" t="s">
        <v>826</v>
      </c>
      <c r="B732" s="35" t="s">
        <v>74</v>
      </c>
      <c r="C732" s="33" t="s">
        <v>733</v>
      </c>
      <c r="D732" s="33" t="s">
        <v>64</v>
      </c>
      <c r="E732" s="42">
        <v>40536</v>
      </c>
      <c r="F732" s="37">
        <f t="shared" ca="1" si="22"/>
        <v>5</v>
      </c>
      <c r="G732" s="38" t="s">
        <v>96</v>
      </c>
      <c r="H732" s="38">
        <v>77803</v>
      </c>
      <c r="I732" s="40">
        <v>1</v>
      </c>
      <c r="J732" s="63">
        <f t="shared" si="23"/>
        <v>77810</v>
      </c>
    </row>
    <row r="733" spans="1:10" x14ac:dyDescent="0.3">
      <c r="A733" s="33" t="s">
        <v>827</v>
      </c>
      <c r="B733" s="35" t="s">
        <v>74</v>
      </c>
      <c r="C733" s="33" t="s">
        <v>828</v>
      </c>
      <c r="D733" s="33" t="s">
        <v>64</v>
      </c>
      <c r="E733" s="41">
        <v>37684</v>
      </c>
      <c r="F733" s="37">
        <f t="shared" ca="1" si="22"/>
        <v>13</v>
      </c>
      <c r="G733" s="38" t="s">
        <v>96</v>
      </c>
      <c r="H733" s="38">
        <v>47080</v>
      </c>
      <c r="I733" s="40">
        <v>5</v>
      </c>
      <c r="J733" s="63">
        <f t="shared" si="23"/>
        <v>47080</v>
      </c>
    </row>
    <row r="734" spans="1:10" x14ac:dyDescent="0.3">
      <c r="A734" s="33" t="s">
        <v>829</v>
      </c>
      <c r="B734" s="35" t="s">
        <v>82</v>
      </c>
      <c r="C734" s="33" t="s">
        <v>828</v>
      </c>
      <c r="D734" s="33" t="s">
        <v>64</v>
      </c>
      <c r="E734" s="41">
        <v>36991</v>
      </c>
      <c r="F734" s="37">
        <f t="shared" ca="1" si="22"/>
        <v>15</v>
      </c>
      <c r="G734" s="38" t="s">
        <v>65</v>
      </c>
      <c r="H734" s="38">
        <v>70037</v>
      </c>
      <c r="I734" s="40">
        <v>5</v>
      </c>
      <c r="J734" s="63">
        <f t="shared" si="23"/>
        <v>70040</v>
      </c>
    </row>
    <row r="735" spans="1:10" x14ac:dyDescent="0.3">
      <c r="A735" s="33" t="s">
        <v>830</v>
      </c>
      <c r="B735" s="35" t="s">
        <v>62</v>
      </c>
      <c r="C735" s="33" t="s">
        <v>828</v>
      </c>
      <c r="D735" s="33" t="s">
        <v>79</v>
      </c>
      <c r="E735" s="41">
        <v>40692</v>
      </c>
      <c r="F735" s="37">
        <f t="shared" ca="1" si="22"/>
        <v>5</v>
      </c>
      <c r="G735" s="38"/>
      <c r="H735" s="38">
        <v>94061</v>
      </c>
      <c r="I735" s="40">
        <v>4</v>
      </c>
      <c r="J735" s="63">
        <f t="shared" si="23"/>
        <v>94070</v>
      </c>
    </row>
    <row r="736" spans="1:10" x14ac:dyDescent="0.3">
      <c r="A736" s="33" t="s">
        <v>831</v>
      </c>
      <c r="B736" s="35" t="s">
        <v>82</v>
      </c>
      <c r="C736" s="33" t="s">
        <v>828</v>
      </c>
      <c r="D736" s="33" t="s">
        <v>79</v>
      </c>
      <c r="E736" s="41">
        <v>40719</v>
      </c>
      <c r="F736" s="37">
        <f t="shared" ca="1" si="22"/>
        <v>5</v>
      </c>
      <c r="G736" s="38"/>
      <c r="H736" s="38">
        <v>72746</v>
      </c>
      <c r="I736" s="40">
        <v>4</v>
      </c>
      <c r="J736" s="63">
        <f t="shared" si="23"/>
        <v>72750</v>
      </c>
    </row>
    <row r="737" spans="1:12" x14ac:dyDescent="0.3">
      <c r="A737" s="33" t="s">
        <v>832</v>
      </c>
      <c r="B737" s="35" t="s">
        <v>62</v>
      </c>
      <c r="C737" s="33" t="s">
        <v>828</v>
      </c>
      <c r="D737" s="33" t="s">
        <v>64</v>
      </c>
      <c r="E737" s="41">
        <v>37073</v>
      </c>
      <c r="F737" s="37">
        <f t="shared" ca="1" si="22"/>
        <v>15</v>
      </c>
      <c r="G737" s="38" t="s">
        <v>86</v>
      </c>
      <c r="H737" s="38">
        <v>44748</v>
      </c>
      <c r="I737" s="40">
        <v>5</v>
      </c>
      <c r="J737" s="63">
        <f t="shared" si="23"/>
        <v>44750</v>
      </c>
    </row>
    <row r="738" spans="1:12" x14ac:dyDescent="0.3">
      <c r="A738" s="33" t="s">
        <v>833</v>
      </c>
      <c r="B738" s="35" t="s">
        <v>77</v>
      </c>
      <c r="C738" s="33" t="s">
        <v>834</v>
      </c>
      <c r="D738" s="33" t="s">
        <v>79</v>
      </c>
      <c r="E738" s="41">
        <v>39116</v>
      </c>
      <c r="F738" s="37">
        <f t="shared" ca="1" si="22"/>
        <v>9</v>
      </c>
      <c r="G738" s="38"/>
      <c r="H738" s="38">
        <v>66836</v>
      </c>
      <c r="I738" s="40">
        <v>2</v>
      </c>
      <c r="J738" s="63">
        <f t="shared" si="23"/>
        <v>66840</v>
      </c>
      <c r="L738" s="91"/>
    </row>
    <row r="739" spans="1:12" x14ac:dyDescent="0.3">
      <c r="A739" s="33" t="s">
        <v>835</v>
      </c>
      <c r="B739" s="35" t="s">
        <v>74</v>
      </c>
      <c r="C739" s="33" t="s">
        <v>834</v>
      </c>
      <c r="D739" s="33" t="s">
        <v>67</v>
      </c>
      <c r="E739" s="41">
        <v>36557</v>
      </c>
      <c r="F739" s="37">
        <f t="shared" ca="1" si="22"/>
        <v>16</v>
      </c>
      <c r="G739" s="38" t="s">
        <v>65</v>
      </c>
      <c r="H739" s="38">
        <v>34375</v>
      </c>
      <c r="I739" s="40">
        <v>2</v>
      </c>
      <c r="J739" s="63">
        <f t="shared" si="23"/>
        <v>34380</v>
      </c>
    </row>
    <row r="740" spans="1:12" x14ac:dyDescent="0.3">
      <c r="A740" s="33" t="s">
        <v>836</v>
      </c>
      <c r="B740" s="35" t="s">
        <v>77</v>
      </c>
      <c r="C740" s="33" t="s">
        <v>834</v>
      </c>
      <c r="D740" s="33" t="s">
        <v>79</v>
      </c>
      <c r="E740" s="41">
        <v>39639</v>
      </c>
      <c r="F740" s="37">
        <f t="shared" ca="1" si="22"/>
        <v>8</v>
      </c>
      <c r="G740" s="38"/>
      <c r="H740" s="38">
        <v>71192</v>
      </c>
      <c r="I740" s="40">
        <v>5</v>
      </c>
      <c r="J740" s="63">
        <f t="shared" si="23"/>
        <v>71200</v>
      </c>
    </row>
    <row r="741" spans="1:12" x14ac:dyDescent="0.3">
      <c r="A741" s="33" t="s">
        <v>837</v>
      </c>
      <c r="B741" s="35" t="s">
        <v>71</v>
      </c>
      <c r="C741" s="33" t="s">
        <v>834</v>
      </c>
      <c r="D741" s="33" t="s">
        <v>64</v>
      </c>
      <c r="E741" s="41">
        <v>40384</v>
      </c>
      <c r="F741" s="37">
        <f t="shared" ca="1" si="22"/>
        <v>6</v>
      </c>
      <c r="G741" s="38" t="s">
        <v>65</v>
      </c>
      <c r="H741" s="38">
        <v>51348</v>
      </c>
      <c r="I741" s="40">
        <v>1</v>
      </c>
      <c r="J741" s="63">
        <f t="shared" si="23"/>
        <v>51350</v>
      </c>
    </row>
    <row r="742" spans="1:12" x14ac:dyDescent="0.3">
      <c r="A742" s="33" t="s">
        <v>838</v>
      </c>
      <c r="B742" s="35" t="s">
        <v>74</v>
      </c>
      <c r="C742" s="33" t="s">
        <v>834</v>
      </c>
      <c r="D742" s="33" t="s">
        <v>72</v>
      </c>
      <c r="E742" s="41">
        <v>40543</v>
      </c>
      <c r="F742" s="37">
        <f t="shared" ca="1" si="22"/>
        <v>5</v>
      </c>
      <c r="G742" s="38"/>
      <c r="H742" s="38">
        <v>20949</v>
      </c>
      <c r="I742" s="40">
        <v>1</v>
      </c>
      <c r="J742" s="63">
        <f t="shared" si="23"/>
        <v>20950</v>
      </c>
      <c r="L742" s="91"/>
    </row>
  </sheetData>
  <pageMargins left="0.75" right="0.75" top="1" bottom="1" header="0.5" footer="0.5"/>
  <pageSetup orientation="portrait" r:id="rId1"/>
  <headerFooter alignWithMargins="0">
    <oddHeader>&amp;L&amp;"Calibri,Regular"&amp;K000000&amp;G&amp;C&amp;"Calibri,Regular"&amp;K000000Employee Data and Sales Stats&amp;R&amp;"Calibri,Regular"&amp;K000000&amp;G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F13"/>
  <sheetViews>
    <sheetView zoomScale="175" zoomScaleNormal="175" zoomScalePageLayoutView="145" workbookViewId="0">
      <selection activeCell="F2" sqref="F2"/>
    </sheetView>
  </sheetViews>
  <sheetFormatPr defaultColWidth="9.109375" defaultRowHeight="13.8" x14ac:dyDescent="0.3"/>
  <cols>
    <col min="1" max="1" width="10.44140625" style="95" bestFit="1" customWidth="1"/>
    <col min="2" max="2" width="3" style="95" bestFit="1" customWidth="1"/>
    <col min="3" max="3" width="3.109375" style="95" customWidth="1"/>
    <col min="4" max="4" width="14.33203125" style="95" bestFit="1" customWidth="1"/>
    <col min="5" max="5" width="10.44140625" style="95" bestFit="1" customWidth="1"/>
    <col min="6" max="6" width="26.109375" style="95" customWidth="1"/>
    <col min="7" max="16384" width="9.109375" style="95"/>
  </cols>
  <sheetData>
    <row r="1" spans="1:6" x14ac:dyDescent="0.3">
      <c r="A1" s="249" t="s">
        <v>878</v>
      </c>
      <c r="B1" s="250"/>
      <c r="C1" s="93"/>
      <c r="D1" s="94" t="s">
        <v>841</v>
      </c>
      <c r="E1" s="94" t="s">
        <v>879</v>
      </c>
      <c r="F1" s="94" t="s">
        <v>880</v>
      </c>
    </row>
    <row r="2" spans="1:6" x14ac:dyDescent="0.3">
      <c r="A2" s="96" t="s">
        <v>881</v>
      </c>
      <c r="B2" s="97">
        <v>99</v>
      </c>
      <c r="C2" s="93"/>
      <c r="D2" s="98" t="s">
        <v>882</v>
      </c>
      <c r="E2" s="99" t="s">
        <v>883</v>
      </c>
      <c r="F2" s="99">
        <f>VLOOKUP(E2,A:B,2)</f>
        <v>50</v>
      </c>
    </row>
    <row r="3" spans="1:6" x14ac:dyDescent="0.3">
      <c r="A3" s="96" t="s">
        <v>884</v>
      </c>
      <c r="B3" s="97">
        <v>92</v>
      </c>
      <c r="C3" s="93"/>
      <c r="D3" s="98" t="s">
        <v>885</v>
      </c>
      <c r="E3" s="99" t="s">
        <v>886</v>
      </c>
      <c r="F3" s="99"/>
    </row>
    <row r="4" spans="1:6" x14ac:dyDescent="0.3">
      <c r="A4" s="96" t="s">
        <v>887</v>
      </c>
      <c r="B4" s="97">
        <v>85</v>
      </c>
      <c r="C4" s="93"/>
      <c r="D4" s="98" t="s">
        <v>888</v>
      </c>
      <c r="E4" s="99" t="s">
        <v>886</v>
      </c>
      <c r="F4" s="99"/>
    </row>
    <row r="5" spans="1:6" x14ac:dyDescent="0.3">
      <c r="A5" s="96" t="s">
        <v>886</v>
      </c>
      <c r="B5" s="97">
        <v>78</v>
      </c>
      <c r="C5" s="93"/>
      <c r="D5" s="98" t="s">
        <v>889</v>
      </c>
      <c r="E5" s="99" t="s">
        <v>887</v>
      </c>
      <c r="F5" s="99"/>
    </row>
    <row r="6" spans="1:6" x14ac:dyDescent="0.3">
      <c r="A6" s="96" t="s">
        <v>883</v>
      </c>
      <c r="B6" s="97">
        <v>71</v>
      </c>
      <c r="C6" s="93"/>
      <c r="D6" s="98" t="s">
        <v>890</v>
      </c>
      <c r="E6" s="99" t="s">
        <v>891</v>
      </c>
      <c r="F6" s="99"/>
    </row>
    <row r="7" spans="1:6" x14ac:dyDescent="0.3">
      <c r="A7" s="96" t="s">
        <v>891</v>
      </c>
      <c r="B7" s="97">
        <v>65</v>
      </c>
      <c r="C7" s="93"/>
      <c r="D7" s="98" t="s">
        <v>892</v>
      </c>
      <c r="E7" s="99" t="s">
        <v>886</v>
      </c>
      <c r="F7" s="99"/>
    </row>
    <row r="8" spans="1:6" ht="14.4" thickBot="1" x14ac:dyDescent="0.35">
      <c r="A8" s="100" t="s">
        <v>893</v>
      </c>
      <c r="B8" s="101">
        <v>50</v>
      </c>
      <c r="C8" s="93"/>
      <c r="D8" s="98" t="s">
        <v>894</v>
      </c>
      <c r="E8" s="99" t="s">
        <v>884</v>
      </c>
      <c r="F8" s="99"/>
    </row>
    <row r="9" spans="1:6" x14ac:dyDescent="0.3">
      <c r="A9" s="93"/>
      <c r="B9" s="93"/>
      <c r="C9" s="93"/>
      <c r="D9" s="98" t="s">
        <v>895</v>
      </c>
      <c r="E9" s="99" t="s">
        <v>883</v>
      </c>
      <c r="F9" s="99"/>
    </row>
    <row r="10" spans="1:6" x14ac:dyDescent="0.3">
      <c r="A10" s="93"/>
      <c r="B10" s="93"/>
      <c r="C10" s="93"/>
      <c r="D10" s="98" t="s">
        <v>896</v>
      </c>
      <c r="E10" s="99" t="s">
        <v>884</v>
      </c>
      <c r="F10" s="99"/>
    </row>
    <row r="11" spans="1:6" x14ac:dyDescent="0.3">
      <c r="A11" s="93"/>
      <c r="B11" s="93"/>
      <c r="C11" s="93"/>
      <c r="D11" s="98" t="s">
        <v>897</v>
      </c>
      <c r="E11" s="99" t="s">
        <v>884</v>
      </c>
      <c r="F11" s="99"/>
    </row>
    <row r="12" spans="1:6" x14ac:dyDescent="0.3">
      <c r="A12" s="93"/>
      <c r="B12" s="93"/>
      <c r="C12" s="93"/>
      <c r="D12" s="98" t="s">
        <v>898</v>
      </c>
      <c r="E12" s="99" t="s">
        <v>881</v>
      </c>
      <c r="F12" s="99"/>
    </row>
    <row r="13" spans="1:6" x14ac:dyDescent="0.3">
      <c r="A13" s="93"/>
      <c r="B13" s="93"/>
      <c r="C13" s="93"/>
      <c r="D13" s="98" t="s">
        <v>899</v>
      </c>
      <c r="E13" s="99" t="s">
        <v>891</v>
      </c>
      <c r="F13" s="99"/>
    </row>
  </sheetData>
  <mergeCells count="1">
    <mergeCell ref="A1:B1"/>
  </mergeCells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31"/>
  <sheetViews>
    <sheetView zoomScale="145" zoomScaleNormal="145" zoomScalePageLayoutView="145" workbookViewId="0">
      <selection activeCell="D7" sqref="D7"/>
    </sheetView>
  </sheetViews>
  <sheetFormatPr defaultColWidth="9.109375" defaultRowHeight="14.4" x14ac:dyDescent="0.3"/>
  <cols>
    <col min="1" max="1" width="11.88671875" style="59" bestFit="1" customWidth="1"/>
    <col min="2" max="2" width="11.109375" style="59" bestFit="1" customWidth="1"/>
    <col min="3" max="3" width="11.88671875" style="59" bestFit="1" customWidth="1"/>
    <col min="4" max="4" width="11.33203125" style="59" bestFit="1" customWidth="1"/>
    <col min="5" max="16384" width="9.109375" style="59"/>
  </cols>
  <sheetData>
    <row r="1" spans="1:3" x14ac:dyDescent="0.3">
      <c r="A1" s="102" t="s">
        <v>900</v>
      </c>
    </row>
    <row r="2" spans="1:3" x14ac:dyDescent="0.3">
      <c r="A2" s="103">
        <v>447116117</v>
      </c>
      <c r="C2" s="104">
        <v>560675254</v>
      </c>
    </row>
    <row r="3" spans="1:3" x14ac:dyDescent="0.3">
      <c r="A3" s="103">
        <v>937989910</v>
      </c>
    </row>
    <row r="4" spans="1:3" x14ac:dyDescent="0.3">
      <c r="A4" s="103">
        <v>725660913</v>
      </c>
    </row>
    <row r="5" spans="1:3" x14ac:dyDescent="0.3">
      <c r="A5" s="103">
        <v>744625200</v>
      </c>
    </row>
    <row r="6" spans="1:3" x14ac:dyDescent="0.3">
      <c r="A6" s="103">
        <v>460055559</v>
      </c>
    </row>
    <row r="7" spans="1:3" x14ac:dyDescent="0.3">
      <c r="A7" s="104">
        <v>560675255</v>
      </c>
    </row>
    <row r="8" spans="1:3" x14ac:dyDescent="0.3">
      <c r="A8" s="103">
        <v>295846686</v>
      </c>
    </row>
    <row r="9" spans="1:3" x14ac:dyDescent="0.3">
      <c r="A9" s="103">
        <v>259146820</v>
      </c>
    </row>
    <row r="10" spans="1:3" x14ac:dyDescent="0.3">
      <c r="A10" s="103">
        <v>606024453</v>
      </c>
    </row>
    <row r="11" spans="1:3" x14ac:dyDescent="0.3">
      <c r="A11" s="103">
        <v>882161640</v>
      </c>
    </row>
    <row r="12" spans="1:3" x14ac:dyDescent="0.3">
      <c r="A12" s="104">
        <v>899837108</v>
      </c>
    </row>
    <row r="13" spans="1:3" x14ac:dyDescent="0.3">
      <c r="A13" s="103">
        <v>117584232</v>
      </c>
    </row>
    <row r="14" spans="1:3" x14ac:dyDescent="0.3">
      <c r="A14" s="103">
        <v>399660824</v>
      </c>
    </row>
    <row r="15" spans="1:3" x14ac:dyDescent="0.3">
      <c r="A15" s="103">
        <v>874427394</v>
      </c>
    </row>
    <row r="16" spans="1:3" x14ac:dyDescent="0.3">
      <c r="A16" s="103">
        <v>209478868</v>
      </c>
    </row>
    <row r="17" spans="1:1" x14ac:dyDescent="0.3">
      <c r="A17" s="104">
        <v>554288817</v>
      </c>
    </row>
    <row r="18" spans="1:1" x14ac:dyDescent="0.3">
      <c r="A18" s="103">
        <v>857473556</v>
      </c>
    </row>
    <row r="19" spans="1:1" x14ac:dyDescent="0.3">
      <c r="A19" s="104">
        <v>290436381</v>
      </c>
    </row>
    <row r="20" spans="1:1" x14ac:dyDescent="0.3">
      <c r="A20" s="103">
        <v>770609459</v>
      </c>
    </row>
    <row r="21" spans="1:1" x14ac:dyDescent="0.3">
      <c r="A21" s="103">
        <v>871119771</v>
      </c>
    </row>
    <row r="22" spans="1:1" x14ac:dyDescent="0.3">
      <c r="A22" s="103">
        <v>156351792</v>
      </c>
    </row>
    <row r="23" spans="1:1" x14ac:dyDescent="0.3">
      <c r="A23" s="103">
        <v>221149436</v>
      </c>
    </row>
    <row r="24" spans="1:1" x14ac:dyDescent="0.3">
      <c r="A24" s="103">
        <v>145696388</v>
      </c>
    </row>
    <row r="25" spans="1:1" x14ac:dyDescent="0.3">
      <c r="A25" s="103">
        <v>490711782</v>
      </c>
    </row>
    <row r="26" spans="1:1" x14ac:dyDescent="0.3">
      <c r="A26" s="103">
        <v>589105031</v>
      </c>
    </row>
    <row r="27" spans="1:1" x14ac:dyDescent="0.3">
      <c r="A27" s="103">
        <v>184942397</v>
      </c>
    </row>
    <row r="28" spans="1:1" x14ac:dyDescent="0.3">
      <c r="A28" s="103">
        <v>400504726</v>
      </c>
    </row>
    <row r="29" spans="1:1" x14ac:dyDescent="0.3">
      <c r="A29" s="103">
        <v>941637602</v>
      </c>
    </row>
    <row r="30" spans="1:1" x14ac:dyDescent="0.3">
      <c r="A30" s="104">
        <v>281876554</v>
      </c>
    </row>
    <row r="31" spans="1:1" x14ac:dyDescent="0.3">
      <c r="A31" s="103">
        <v>298814217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K35"/>
  <sheetViews>
    <sheetView zoomScale="160" zoomScaleNormal="160" workbookViewId="0">
      <selection activeCell="F8" sqref="F8"/>
    </sheetView>
  </sheetViews>
  <sheetFormatPr defaultColWidth="18" defaultRowHeight="13.8" x14ac:dyDescent="0.3"/>
  <cols>
    <col min="1" max="1" width="15.6640625" style="114" bestFit="1" customWidth="1"/>
    <col min="2" max="2" width="14.5546875" style="114" customWidth="1"/>
    <col min="3" max="3" width="6.33203125" style="114" customWidth="1"/>
    <col min="4" max="4" width="11.88671875" style="114" customWidth="1"/>
    <col min="5" max="5" width="13.109375" style="114" bestFit="1" customWidth="1"/>
    <col min="6" max="6" width="20" style="114" bestFit="1" customWidth="1"/>
    <col min="7" max="7" width="15.44140625" style="114" bestFit="1" customWidth="1"/>
    <col min="8" max="8" width="12.33203125" style="114" bestFit="1" customWidth="1"/>
    <col min="9" max="9" width="13.33203125" style="114" bestFit="1" customWidth="1"/>
    <col min="10" max="10" width="6.44140625" style="114" customWidth="1"/>
    <col min="11" max="11" width="15.109375" style="107" customWidth="1"/>
    <col min="12" max="16384" width="18" style="114"/>
  </cols>
  <sheetData>
    <row r="1" spans="1:9" s="107" customFormat="1" x14ac:dyDescent="0.3">
      <c r="A1" s="105" t="s">
        <v>901</v>
      </c>
      <c r="B1" s="106">
        <v>39058</v>
      </c>
      <c r="D1" s="108">
        <v>39215</v>
      </c>
      <c r="E1" s="109" t="s">
        <v>902</v>
      </c>
      <c r="F1" s="110">
        <v>0.32847222222222222</v>
      </c>
      <c r="G1" s="111"/>
      <c r="H1" s="112"/>
      <c r="I1" s="112"/>
    </row>
    <row r="2" spans="1:9" x14ac:dyDescent="0.3">
      <c r="A2" s="105" t="s">
        <v>903</v>
      </c>
      <c r="B2" s="106">
        <v>41379</v>
      </c>
      <c r="C2" s="113"/>
      <c r="E2" s="115" t="s">
        <v>904</v>
      </c>
      <c r="F2" s="110">
        <v>0.69930555555555562</v>
      </c>
      <c r="G2" s="110"/>
      <c r="H2" s="113"/>
    </row>
    <row r="3" spans="1:9" x14ac:dyDescent="0.3">
      <c r="A3" s="105" t="s">
        <v>905</v>
      </c>
      <c r="B3" s="116"/>
      <c r="C3" s="113"/>
      <c r="E3" s="115" t="s">
        <v>906</v>
      </c>
      <c r="F3" s="117"/>
      <c r="G3" s="118"/>
      <c r="H3" s="113"/>
    </row>
    <row r="4" spans="1:9" x14ac:dyDescent="0.3">
      <c r="A4" s="106"/>
      <c r="B4" s="119"/>
      <c r="C4" s="120"/>
      <c r="G4" s="113"/>
      <c r="H4" s="113"/>
    </row>
    <row r="5" spans="1:9" x14ac:dyDescent="0.3">
      <c r="A5" s="121" t="s">
        <v>907</v>
      </c>
      <c r="B5" s="122">
        <v>41409</v>
      </c>
      <c r="D5" s="107"/>
      <c r="G5" s="124"/>
      <c r="H5" s="113"/>
    </row>
    <row r="6" spans="1:9" x14ac:dyDescent="0.3">
      <c r="A6" s="121" t="s">
        <v>908</v>
      </c>
      <c r="B6" s="125">
        <v>1500</v>
      </c>
      <c r="D6" s="108"/>
      <c r="G6" s="124"/>
      <c r="H6" s="113"/>
    </row>
    <row r="7" spans="1:9" x14ac:dyDescent="0.3">
      <c r="A7" s="121" t="s">
        <v>909</v>
      </c>
      <c r="B7" s="116"/>
      <c r="D7" s="108"/>
      <c r="G7" s="123"/>
      <c r="H7" s="113"/>
    </row>
    <row r="8" spans="1:9" x14ac:dyDescent="0.3">
      <c r="A8" s="126"/>
      <c r="B8" s="119"/>
      <c r="C8" s="123"/>
      <c r="D8" s="108"/>
      <c r="G8" s="113"/>
      <c r="H8" s="113"/>
    </row>
    <row r="9" spans="1:9" x14ac:dyDescent="0.3">
      <c r="A9" s="127" t="s">
        <v>910</v>
      </c>
      <c r="B9" s="128"/>
      <c r="C9" s="123"/>
      <c r="D9" s="129"/>
      <c r="G9" s="113"/>
      <c r="H9" s="113"/>
    </row>
    <row r="10" spans="1:9" x14ac:dyDescent="0.3">
      <c r="A10" s="127" t="s">
        <v>911</v>
      </c>
      <c r="B10" s="130">
        <v>41407</v>
      </c>
      <c r="C10" s="120"/>
      <c r="D10" s="129"/>
      <c r="G10" s="113"/>
      <c r="H10" s="113"/>
    </row>
    <row r="11" spans="1:9" x14ac:dyDescent="0.3">
      <c r="A11" s="127" t="s">
        <v>912</v>
      </c>
      <c r="B11" s="128"/>
      <c r="D11" s="129"/>
      <c r="G11" s="113"/>
      <c r="H11" s="113"/>
    </row>
    <row r="12" spans="1:9" x14ac:dyDescent="0.3">
      <c r="C12" s="113"/>
      <c r="D12" s="129"/>
      <c r="G12" s="113"/>
      <c r="H12" s="113"/>
    </row>
    <row r="13" spans="1:9" x14ac:dyDescent="0.3">
      <c r="A13" s="131" t="s">
        <v>913</v>
      </c>
      <c r="B13" s="123"/>
      <c r="G13" s="113"/>
    </row>
    <row r="14" spans="1:9" x14ac:dyDescent="0.3">
      <c r="A14" s="131" t="s">
        <v>914</v>
      </c>
      <c r="B14" s="123"/>
      <c r="C14" s="113"/>
      <c r="G14" s="113"/>
    </row>
    <row r="15" spans="1:9" x14ac:dyDescent="0.3">
      <c r="D15" s="113"/>
      <c r="G15" s="113"/>
    </row>
    <row r="16" spans="1:9" x14ac:dyDescent="0.3">
      <c r="C16" s="123"/>
      <c r="D16" s="113"/>
      <c r="G16" s="113"/>
    </row>
    <row r="17" spans="1:7" x14ac:dyDescent="0.3">
      <c r="C17" s="123"/>
      <c r="G17" s="113"/>
    </row>
    <row r="18" spans="1:7" x14ac:dyDescent="0.3">
      <c r="C18" s="123"/>
      <c r="G18" s="113"/>
    </row>
    <row r="19" spans="1:7" x14ac:dyDescent="0.3">
      <c r="G19" s="113"/>
    </row>
    <row r="20" spans="1:7" x14ac:dyDescent="0.3">
      <c r="G20" s="113"/>
    </row>
    <row r="21" spans="1:7" x14ac:dyDescent="0.3">
      <c r="G21" s="113"/>
    </row>
    <row r="22" spans="1:7" x14ac:dyDescent="0.3">
      <c r="A22" s="132"/>
      <c r="G22" s="113"/>
    </row>
    <row r="23" spans="1:7" x14ac:dyDescent="0.3">
      <c r="A23" s="132"/>
      <c r="G23" s="113"/>
    </row>
    <row r="24" spans="1:7" x14ac:dyDescent="0.3">
      <c r="A24" s="132"/>
      <c r="G24" s="113"/>
    </row>
    <row r="25" spans="1:7" x14ac:dyDescent="0.3">
      <c r="G25" s="113"/>
    </row>
    <row r="26" spans="1:7" x14ac:dyDescent="0.3">
      <c r="G26" s="113"/>
    </row>
    <row r="27" spans="1:7" x14ac:dyDescent="0.3">
      <c r="G27" s="113"/>
    </row>
    <row r="28" spans="1:7" x14ac:dyDescent="0.3">
      <c r="G28" s="113"/>
    </row>
    <row r="29" spans="1:7" x14ac:dyDescent="0.3">
      <c r="G29" s="113"/>
    </row>
    <row r="30" spans="1:7" x14ac:dyDescent="0.3">
      <c r="G30" s="113"/>
    </row>
    <row r="31" spans="1:7" x14ac:dyDescent="0.3">
      <c r="G31" s="113"/>
    </row>
    <row r="32" spans="1:7" x14ac:dyDescent="0.3">
      <c r="G32" s="113"/>
    </row>
    <row r="33" spans="7:7" x14ac:dyDescent="0.3">
      <c r="G33" s="113"/>
    </row>
    <row r="34" spans="7:7" x14ac:dyDescent="0.3">
      <c r="G34" s="113"/>
    </row>
    <row r="35" spans="7:7" x14ac:dyDescent="0.3">
      <c r="G35" s="113"/>
    </row>
  </sheetData>
  <pageMargins left="0.75" right="0.75" top="1" bottom="1" header="0.5" footer="0.5"/>
  <pageSetup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13"/>
  <sheetViews>
    <sheetView zoomScale="170" zoomScaleNormal="170" workbookViewId="0">
      <selection activeCell="F8" sqref="F8"/>
    </sheetView>
  </sheetViews>
  <sheetFormatPr defaultColWidth="18" defaultRowHeight="13.8" x14ac:dyDescent="0.3"/>
  <cols>
    <col min="1" max="1" width="15.6640625" style="114" bestFit="1" customWidth="1"/>
    <col min="2" max="2" width="11.44140625" style="114" customWidth="1"/>
    <col min="3" max="3" width="11.88671875" style="114" bestFit="1" customWidth="1"/>
    <col min="4" max="4" width="17" style="123" bestFit="1" customWidth="1"/>
    <col min="5" max="5" width="12.33203125" style="114" bestFit="1" customWidth="1"/>
    <col min="6" max="6" width="13.33203125" style="114" bestFit="1" customWidth="1"/>
    <col min="7" max="7" width="6.44140625" style="114" customWidth="1"/>
    <col min="8" max="8" width="15.109375" style="107" customWidth="1"/>
    <col min="9" max="16384" width="18" style="114"/>
  </cols>
  <sheetData>
    <row r="1" spans="1:6" s="107" customFormat="1" x14ac:dyDescent="0.3">
      <c r="A1" s="133" t="s">
        <v>915</v>
      </c>
      <c r="C1" s="112" t="s">
        <v>916</v>
      </c>
      <c r="D1" s="134" t="s">
        <v>917</v>
      </c>
      <c r="E1" s="112"/>
      <c r="F1" s="112"/>
    </row>
    <row r="2" spans="1:6" x14ac:dyDescent="0.3">
      <c r="A2" s="113"/>
      <c r="B2" s="113"/>
      <c r="C2" s="132">
        <v>42938</v>
      </c>
      <c r="D2" s="144"/>
      <c r="E2" s="113"/>
      <c r="F2" s="114" t="s">
        <v>929</v>
      </c>
    </row>
    <row r="3" spans="1:6" x14ac:dyDescent="0.3">
      <c r="A3" s="123"/>
      <c r="C3" s="132">
        <v>43029</v>
      </c>
      <c r="D3" s="144"/>
      <c r="E3" s="113"/>
    </row>
    <row r="4" spans="1:6" x14ac:dyDescent="0.3">
      <c r="B4" s="123"/>
      <c r="C4" s="132">
        <v>43071</v>
      </c>
      <c r="D4" s="144"/>
    </row>
    <row r="5" spans="1:6" x14ac:dyDescent="0.3">
      <c r="A5" s="133" t="s">
        <v>918</v>
      </c>
      <c r="B5" s="123"/>
      <c r="C5" s="132">
        <v>42940</v>
      </c>
      <c r="D5" s="144"/>
    </row>
    <row r="6" spans="1:6" x14ac:dyDescent="0.3">
      <c r="A6" s="143"/>
      <c r="B6" s="123"/>
      <c r="C6" s="132">
        <v>42927</v>
      </c>
      <c r="D6" s="144"/>
    </row>
    <row r="7" spans="1:6" x14ac:dyDescent="0.3">
      <c r="A7" s="123"/>
      <c r="C7" s="132">
        <v>43076</v>
      </c>
      <c r="D7" s="144"/>
    </row>
    <row r="8" spans="1:6" x14ac:dyDescent="0.3">
      <c r="C8" s="132">
        <v>42812</v>
      </c>
      <c r="D8" s="144"/>
    </row>
    <row r="9" spans="1:6" x14ac:dyDescent="0.3">
      <c r="C9" s="132">
        <v>42951</v>
      </c>
      <c r="D9" s="144"/>
    </row>
    <row r="10" spans="1:6" x14ac:dyDescent="0.3">
      <c r="A10" s="132"/>
      <c r="C10" s="132">
        <v>42783</v>
      </c>
      <c r="D10" s="144"/>
    </row>
    <row r="11" spans="1:6" x14ac:dyDescent="0.3">
      <c r="A11" s="132"/>
      <c r="C11" s="132">
        <v>43062</v>
      </c>
      <c r="D11" s="144"/>
    </row>
    <row r="12" spans="1:6" x14ac:dyDescent="0.3">
      <c r="A12" s="132"/>
      <c r="C12" s="132">
        <v>43038</v>
      </c>
      <c r="D12" s="144"/>
    </row>
    <row r="13" spans="1:6" x14ac:dyDescent="0.3">
      <c r="C13" s="132">
        <v>43067</v>
      </c>
      <c r="D13" s="144"/>
    </row>
  </sheetData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9"/>
  <sheetViews>
    <sheetView zoomScale="145" zoomScaleNormal="145" workbookViewId="0">
      <selection activeCell="E11" sqref="E11"/>
    </sheetView>
  </sheetViews>
  <sheetFormatPr defaultRowHeight="13.8" x14ac:dyDescent="0.3"/>
  <cols>
    <col min="1" max="1" width="10.5546875" style="114" bestFit="1" customWidth="1"/>
    <col min="2" max="2" width="13.88671875" style="123" bestFit="1" customWidth="1"/>
    <col min="3" max="5" width="8.88671875" style="114"/>
    <col min="6" max="6" width="11.6640625" style="114" bestFit="1" customWidth="1"/>
    <col min="7" max="7" width="11.6640625" style="123" bestFit="1" customWidth="1"/>
    <col min="8" max="248" width="8.88671875" style="114"/>
    <col min="249" max="249" width="10.109375" style="114" bestFit="1" customWidth="1"/>
    <col min="250" max="250" width="10.109375" style="114" customWidth="1"/>
    <col min="251" max="251" width="23.44140625" style="114" customWidth="1"/>
    <col min="252" max="252" width="10.44140625" style="114" bestFit="1" customWidth="1"/>
    <col min="253" max="253" width="3.88671875" style="114" customWidth="1"/>
    <col min="254" max="254" width="13.44140625" style="114" customWidth="1"/>
    <col min="255" max="255" width="17" style="114" customWidth="1"/>
    <col min="256" max="256" width="14.44140625" style="114" bestFit="1" customWidth="1"/>
    <col min="257" max="257" width="10" style="114" customWidth="1"/>
    <col min="258" max="258" width="16.109375" style="114" customWidth="1"/>
    <col min="259" max="504" width="8.88671875" style="114"/>
    <col min="505" max="505" width="10.109375" style="114" bestFit="1" customWidth="1"/>
    <col min="506" max="506" width="10.109375" style="114" customWidth="1"/>
    <col min="507" max="507" width="23.44140625" style="114" customWidth="1"/>
    <col min="508" max="508" width="10.44140625" style="114" bestFit="1" customWidth="1"/>
    <col min="509" max="509" width="3.88671875" style="114" customWidth="1"/>
    <col min="510" max="510" width="13.44140625" style="114" customWidth="1"/>
    <col min="511" max="511" width="17" style="114" customWidth="1"/>
    <col min="512" max="512" width="14.44140625" style="114" bestFit="1" customWidth="1"/>
    <col min="513" max="513" width="10" style="114" customWidth="1"/>
    <col min="514" max="514" width="16.109375" style="114" customWidth="1"/>
    <col min="515" max="760" width="8.88671875" style="114"/>
    <col min="761" max="761" width="10.109375" style="114" bestFit="1" customWidth="1"/>
    <col min="762" max="762" width="10.109375" style="114" customWidth="1"/>
    <col min="763" max="763" width="23.44140625" style="114" customWidth="1"/>
    <col min="764" max="764" width="10.44140625" style="114" bestFit="1" customWidth="1"/>
    <col min="765" max="765" width="3.88671875" style="114" customWidth="1"/>
    <col min="766" max="766" width="13.44140625" style="114" customWidth="1"/>
    <col min="767" max="767" width="17" style="114" customWidth="1"/>
    <col min="768" max="768" width="14.44140625" style="114" bestFit="1" customWidth="1"/>
    <col min="769" max="769" width="10" style="114" customWidth="1"/>
    <col min="770" max="770" width="16.109375" style="114" customWidth="1"/>
    <col min="771" max="1016" width="8.88671875" style="114"/>
    <col min="1017" max="1017" width="10.109375" style="114" bestFit="1" customWidth="1"/>
    <col min="1018" max="1018" width="10.109375" style="114" customWidth="1"/>
    <col min="1019" max="1019" width="23.44140625" style="114" customWidth="1"/>
    <col min="1020" max="1020" width="10.44140625" style="114" bestFit="1" customWidth="1"/>
    <col min="1021" max="1021" width="3.88671875" style="114" customWidth="1"/>
    <col min="1022" max="1022" width="13.44140625" style="114" customWidth="1"/>
    <col min="1023" max="1023" width="17" style="114" customWidth="1"/>
    <col min="1024" max="1024" width="14.44140625" style="114" bestFit="1" customWidth="1"/>
    <col min="1025" max="1025" width="10" style="114" customWidth="1"/>
    <col min="1026" max="1026" width="16.109375" style="114" customWidth="1"/>
    <col min="1027" max="1272" width="8.88671875" style="114"/>
    <col min="1273" max="1273" width="10.109375" style="114" bestFit="1" customWidth="1"/>
    <col min="1274" max="1274" width="10.109375" style="114" customWidth="1"/>
    <col min="1275" max="1275" width="23.44140625" style="114" customWidth="1"/>
    <col min="1276" max="1276" width="10.44140625" style="114" bestFit="1" customWidth="1"/>
    <col min="1277" max="1277" width="3.88671875" style="114" customWidth="1"/>
    <col min="1278" max="1278" width="13.44140625" style="114" customWidth="1"/>
    <col min="1279" max="1279" width="17" style="114" customWidth="1"/>
    <col min="1280" max="1280" width="14.44140625" style="114" bestFit="1" customWidth="1"/>
    <col min="1281" max="1281" width="10" style="114" customWidth="1"/>
    <col min="1282" max="1282" width="16.109375" style="114" customWidth="1"/>
    <col min="1283" max="1528" width="8.88671875" style="114"/>
    <col min="1529" max="1529" width="10.109375" style="114" bestFit="1" customWidth="1"/>
    <col min="1530" max="1530" width="10.109375" style="114" customWidth="1"/>
    <col min="1531" max="1531" width="23.44140625" style="114" customWidth="1"/>
    <col min="1532" max="1532" width="10.44140625" style="114" bestFit="1" customWidth="1"/>
    <col min="1533" max="1533" width="3.88671875" style="114" customWidth="1"/>
    <col min="1534" max="1534" width="13.44140625" style="114" customWidth="1"/>
    <col min="1535" max="1535" width="17" style="114" customWidth="1"/>
    <col min="1536" max="1536" width="14.44140625" style="114" bestFit="1" customWidth="1"/>
    <col min="1537" max="1537" width="10" style="114" customWidth="1"/>
    <col min="1538" max="1538" width="16.109375" style="114" customWidth="1"/>
    <col min="1539" max="1784" width="8.88671875" style="114"/>
    <col min="1785" max="1785" width="10.109375" style="114" bestFit="1" customWidth="1"/>
    <col min="1786" max="1786" width="10.109375" style="114" customWidth="1"/>
    <col min="1787" max="1787" width="23.44140625" style="114" customWidth="1"/>
    <col min="1788" max="1788" width="10.44140625" style="114" bestFit="1" customWidth="1"/>
    <col min="1789" max="1789" width="3.88671875" style="114" customWidth="1"/>
    <col min="1790" max="1790" width="13.44140625" style="114" customWidth="1"/>
    <col min="1791" max="1791" width="17" style="114" customWidth="1"/>
    <col min="1792" max="1792" width="14.44140625" style="114" bestFit="1" customWidth="1"/>
    <col min="1793" max="1793" width="10" style="114" customWidth="1"/>
    <col min="1794" max="1794" width="16.109375" style="114" customWidth="1"/>
    <col min="1795" max="2040" width="8.88671875" style="114"/>
    <col min="2041" max="2041" width="10.109375" style="114" bestFit="1" customWidth="1"/>
    <col min="2042" max="2042" width="10.109375" style="114" customWidth="1"/>
    <col min="2043" max="2043" width="23.44140625" style="114" customWidth="1"/>
    <col min="2044" max="2044" width="10.44140625" style="114" bestFit="1" customWidth="1"/>
    <col min="2045" max="2045" width="3.88671875" style="114" customWidth="1"/>
    <col min="2046" max="2046" width="13.44140625" style="114" customWidth="1"/>
    <col min="2047" max="2047" width="17" style="114" customWidth="1"/>
    <col min="2048" max="2048" width="14.44140625" style="114" bestFit="1" customWidth="1"/>
    <col min="2049" max="2049" width="10" style="114" customWidth="1"/>
    <col min="2050" max="2050" width="16.109375" style="114" customWidth="1"/>
    <col min="2051" max="2296" width="8.88671875" style="114"/>
    <col min="2297" max="2297" width="10.109375" style="114" bestFit="1" customWidth="1"/>
    <col min="2298" max="2298" width="10.109375" style="114" customWidth="1"/>
    <col min="2299" max="2299" width="23.44140625" style="114" customWidth="1"/>
    <col min="2300" max="2300" width="10.44140625" style="114" bestFit="1" customWidth="1"/>
    <col min="2301" max="2301" width="3.88671875" style="114" customWidth="1"/>
    <col min="2302" max="2302" width="13.44140625" style="114" customWidth="1"/>
    <col min="2303" max="2303" width="17" style="114" customWidth="1"/>
    <col min="2304" max="2304" width="14.44140625" style="114" bestFit="1" customWidth="1"/>
    <col min="2305" max="2305" width="10" style="114" customWidth="1"/>
    <col min="2306" max="2306" width="16.109375" style="114" customWidth="1"/>
    <col min="2307" max="2552" width="8.88671875" style="114"/>
    <col min="2553" max="2553" width="10.109375" style="114" bestFit="1" customWidth="1"/>
    <col min="2554" max="2554" width="10.109375" style="114" customWidth="1"/>
    <col min="2555" max="2555" width="23.44140625" style="114" customWidth="1"/>
    <col min="2556" max="2556" width="10.44140625" style="114" bestFit="1" customWidth="1"/>
    <col min="2557" max="2557" width="3.88671875" style="114" customWidth="1"/>
    <col min="2558" max="2558" width="13.44140625" style="114" customWidth="1"/>
    <col min="2559" max="2559" width="17" style="114" customWidth="1"/>
    <col min="2560" max="2560" width="14.44140625" style="114" bestFit="1" customWidth="1"/>
    <col min="2561" max="2561" width="10" style="114" customWidth="1"/>
    <col min="2562" max="2562" width="16.109375" style="114" customWidth="1"/>
    <col min="2563" max="2808" width="8.88671875" style="114"/>
    <col min="2809" max="2809" width="10.109375" style="114" bestFit="1" customWidth="1"/>
    <col min="2810" max="2810" width="10.109375" style="114" customWidth="1"/>
    <col min="2811" max="2811" width="23.44140625" style="114" customWidth="1"/>
    <col min="2812" max="2812" width="10.44140625" style="114" bestFit="1" customWidth="1"/>
    <col min="2813" max="2813" width="3.88671875" style="114" customWidth="1"/>
    <col min="2814" max="2814" width="13.44140625" style="114" customWidth="1"/>
    <col min="2815" max="2815" width="17" style="114" customWidth="1"/>
    <col min="2816" max="2816" width="14.44140625" style="114" bestFit="1" customWidth="1"/>
    <col min="2817" max="2817" width="10" style="114" customWidth="1"/>
    <col min="2818" max="2818" width="16.109375" style="114" customWidth="1"/>
    <col min="2819" max="3064" width="8.88671875" style="114"/>
    <col min="3065" max="3065" width="10.109375" style="114" bestFit="1" customWidth="1"/>
    <col min="3066" max="3066" width="10.109375" style="114" customWidth="1"/>
    <col min="3067" max="3067" width="23.44140625" style="114" customWidth="1"/>
    <col min="3068" max="3068" width="10.44140625" style="114" bestFit="1" customWidth="1"/>
    <col min="3069" max="3069" width="3.88671875" style="114" customWidth="1"/>
    <col min="3070" max="3070" width="13.44140625" style="114" customWidth="1"/>
    <col min="3071" max="3071" width="17" style="114" customWidth="1"/>
    <col min="3072" max="3072" width="14.44140625" style="114" bestFit="1" customWidth="1"/>
    <col min="3073" max="3073" width="10" style="114" customWidth="1"/>
    <col min="3074" max="3074" width="16.109375" style="114" customWidth="1"/>
    <col min="3075" max="3320" width="8.88671875" style="114"/>
    <col min="3321" max="3321" width="10.109375" style="114" bestFit="1" customWidth="1"/>
    <col min="3322" max="3322" width="10.109375" style="114" customWidth="1"/>
    <col min="3323" max="3323" width="23.44140625" style="114" customWidth="1"/>
    <col min="3324" max="3324" width="10.44140625" style="114" bestFit="1" customWidth="1"/>
    <col min="3325" max="3325" width="3.88671875" style="114" customWidth="1"/>
    <col min="3326" max="3326" width="13.44140625" style="114" customWidth="1"/>
    <col min="3327" max="3327" width="17" style="114" customWidth="1"/>
    <col min="3328" max="3328" width="14.44140625" style="114" bestFit="1" customWidth="1"/>
    <col min="3329" max="3329" width="10" style="114" customWidth="1"/>
    <col min="3330" max="3330" width="16.109375" style="114" customWidth="1"/>
    <col min="3331" max="3576" width="8.88671875" style="114"/>
    <col min="3577" max="3577" width="10.109375" style="114" bestFit="1" customWidth="1"/>
    <col min="3578" max="3578" width="10.109375" style="114" customWidth="1"/>
    <col min="3579" max="3579" width="23.44140625" style="114" customWidth="1"/>
    <col min="3580" max="3580" width="10.44140625" style="114" bestFit="1" customWidth="1"/>
    <col min="3581" max="3581" width="3.88671875" style="114" customWidth="1"/>
    <col min="3582" max="3582" width="13.44140625" style="114" customWidth="1"/>
    <col min="3583" max="3583" width="17" style="114" customWidth="1"/>
    <col min="3584" max="3584" width="14.44140625" style="114" bestFit="1" customWidth="1"/>
    <col min="3585" max="3585" width="10" style="114" customWidth="1"/>
    <col min="3586" max="3586" width="16.109375" style="114" customWidth="1"/>
    <col min="3587" max="3832" width="8.88671875" style="114"/>
    <col min="3833" max="3833" width="10.109375" style="114" bestFit="1" customWidth="1"/>
    <col min="3834" max="3834" width="10.109375" style="114" customWidth="1"/>
    <col min="3835" max="3835" width="23.44140625" style="114" customWidth="1"/>
    <col min="3836" max="3836" width="10.44140625" style="114" bestFit="1" customWidth="1"/>
    <col min="3837" max="3837" width="3.88671875" style="114" customWidth="1"/>
    <col min="3838" max="3838" width="13.44140625" style="114" customWidth="1"/>
    <col min="3839" max="3839" width="17" style="114" customWidth="1"/>
    <col min="3840" max="3840" width="14.44140625" style="114" bestFit="1" customWidth="1"/>
    <col min="3841" max="3841" width="10" style="114" customWidth="1"/>
    <col min="3842" max="3842" width="16.109375" style="114" customWidth="1"/>
    <col min="3843" max="4088" width="8.88671875" style="114"/>
    <col min="4089" max="4089" width="10.109375" style="114" bestFit="1" customWidth="1"/>
    <col min="4090" max="4090" width="10.109375" style="114" customWidth="1"/>
    <col min="4091" max="4091" width="23.44140625" style="114" customWidth="1"/>
    <col min="4092" max="4092" width="10.44140625" style="114" bestFit="1" customWidth="1"/>
    <col min="4093" max="4093" width="3.88671875" style="114" customWidth="1"/>
    <col min="4094" max="4094" width="13.44140625" style="114" customWidth="1"/>
    <col min="4095" max="4095" width="17" style="114" customWidth="1"/>
    <col min="4096" max="4096" width="14.44140625" style="114" bestFit="1" customWidth="1"/>
    <col min="4097" max="4097" width="10" style="114" customWidth="1"/>
    <col min="4098" max="4098" width="16.109375" style="114" customWidth="1"/>
    <col min="4099" max="4344" width="8.88671875" style="114"/>
    <col min="4345" max="4345" width="10.109375" style="114" bestFit="1" customWidth="1"/>
    <col min="4346" max="4346" width="10.109375" style="114" customWidth="1"/>
    <col min="4347" max="4347" width="23.44140625" style="114" customWidth="1"/>
    <col min="4348" max="4348" width="10.44140625" style="114" bestFit="1" customWidth="1"/>
    <col min="4349" max="4349" width="3.88671875" style="114" customWidth="1"/>
    <col min="4350" max="4350" width="13.44140625" style="114" customWidth="1"/>
    <col min="4351" max="4351" width="17" style="114" customWidth="1"/>
    <col min="4352" max="4352" width="14.44140625" style="114" bestFit="1" customWidth="1"/>
    <col min="4353" max="4353" width="10" style="114" customWidth="1"/>
    <col min="4354" max="4354" width="16.109375" style="114" customWidth="1"/>
    <col min="4355" max="4600" width="8.88671875" style="114"/>
    <col min="4601" max="4601" width="10.109375" style="114" bestFit="1" customWidth="1"/>
    <col min="4602" max="4602" width="10.109375" style="114" customWidth="1"/>
    <col min="4603" max="4603" width="23.44140625" style="114" customWidth="1"/>
    <col min="4604" max="4604" width="10.44140625" style="114" bestFit="1" customWidth="1"/>
    <col min="4605" max="4605" width="3.88671875" style="114" customWidth="1"/>
    <col min="4606" max="4606" width="13.44140625" style="114" customWidth="1"/>
    <col min="4607" max="4607" width="17" style="114" customWidth="1"/>
    <col min="4608" max="4608" width="14.44140625" style="114" bestFit="1" customWidth="1"/>
    <col min="4609" max="4609" width="10" style="114" customWidth="1"/>
    <col min="4610" max="4610" width="16.109375" style="114" customWidth="1"/>
    <col min="4611" max="4856" width="8.88671875" style="114"/>
    <col min="4857" max="4857" width="10.109375" style="114" bestFit="1" customWidth="1"/>
    <col min="4858" max="4858" width="10.109375" style="114" customWidth="1"/>
    <col min="4859" max="4859" width="23.44140625" style="114" customWidth="1"/>
    <col min="4860" max="4860" width="10.44140625" style="114" bestFit="1" customWidth="1"/>
    <col min="4861" max="4861" width="3.88671875" style="114" customWidth="1"/>
    <col min="4862" max="4862" width="13.44140625" style="114" customWidth="1"/>
    <col min="4863" max="4863" width="17" style="114" customWidth="1"/>
    <col min="4864" max="4864" width="14.44140625" style="114" bestFit="1" customWidth="1"/>
    <col min="4865" max="4865" width="10" style="114" customWidth="1"/>
    <col min="4866" max="4866" width="16.109375" style="114" customWidth="1"/>
    <col min="4867" max="5112" width="8.88671875" style="114"/>
    <col min="5113" max="5113" width="10.109375" style="114" bestFit="1" customWidth="1"/>
    <col min="5114" max="5114" width="10.109375" style="114" customWidth="1"/>
    <col min="5115" max="5115" width="23.44140625" style="114" customWidth="1"/>
    <col min="5116" max="5116" width="10.44140625" style="114" bestFit="1" customWidth="1"/>
    <col min="5117" max="5117" width="3.88671875" style="114" customWidth="1"/>
    <col min="5118" max="5118" width="13.44140625" style="114" customWidth="1"/>
    <col min="5119" max="5119" width="17" style="114" customWidth="1"/>
    <col min="5120" max="5120" width="14.44140625" style="114" bestFit="1" customWidth="1"/>
    <col min="5121" max="5121" width="10" style="114" customWidth="1"/>
    <col min="5122" max="5122" width="16.109375" style="114" customWidth="1"/>
    <col min="5123" max="5368" width="8.88671875" style="114"/>
    <col min="5369" max="5369" width="10.109375" style="114" bestFit="1" customWidth="1"/>
    <col min="5370" max="5370" width="10.109375" style="114" customWidth="1"/>
    <col min="5371" max="5371" width="23.44140625" style="114" customWidth="1"/>
    <col min="5372" max="5372" width="10.44140625" style="114" bestFit="1" customWidth="1"/>
    <col min="5373" max="5373" width="3.88671875" style="114" customWidth="1"/>
    <col min="5374" max="5374" width="13.44140625" style="114" customWidth="1"/>
    <col min="5375" max="5375" width="17" style="114" customWidth="1"/>
    <col min="5376" max="5376" width="14.44140625" style="114" bestFit="1" customWidth="1"/>
    <col min="5377" max="5377" width="10" style="114" customWidth="1"/>
    <col min="5378" max="5378" width="16.109375" style="114" customWidth="1"/>
    <col min="5379" max="5624" width="8.88671875" style="114"/>
    <col min="5625" max="5625" width="10.109375" style="114" bestFit="1" customWidth="1"/>
    <col min="5626" max="5626" width="10.109375" style="114" customWidth="1"/>
    <col min="5627" max="5627" width="23.44140625" style="114" customWidth="1"/>
    <col min="5628" max="5628" width="10.44140625" style="114" bestFit="1" customWidth="1"/>
    <col min="5629" max="5629" width="3.88671875" style="114" customWidth="1"/>
    <col min="5630" max="5630" width="13.44140625" style="114" customWidth="1"/>
    <col min="5631" max="5631" width="17" style="114" customWidth="1"/>
    <col min="5632" max="5632" width="14.44140625" style="114" bestFit="1" customWidth="1"/>
    <col min="5633" max="5633" width="10" style="114" customWidth="1"/>
    <col min="5634" max="5634" width="16.109375" style="114" customWidth="1"/>
    <col min="5635" max="5880" width="8.88671875" style="114"/>
    <col min="5881" max="5881" width="10.109375" style="114" bestFit="1" customWidth="1"/>
    <col min="5882" max="5882" width="10.109375" style="114" customWidth="1"/>
    <col min="5883" max="5883" width="23.44140625" style="114" customWidth="1"/>
    <col min="5884" max="5884" width="10.44140625" style="114" bestFit="1" customWidth="1"/>
    <col min="5885" max="5885" width="3.88671875" style="114" customWidth="1"/>
    <col min="5886" max="5886" width="13.44140625" style="114" customWidth="1"/>
    <col min="5887" max="5887" width="17" style="114" customWidth="1"/>
    <col min="5888" max="5888" width="14.44140625" style="114" bestFit="1" customWidth="1"/>
    <col min="5889" max="5889" width="10" style="114" customWidth="1"/>
    <col min="5890" max="5890" width="16.109375" style="114" customWidth="1"/>
    <col min="5891" max="6136" width="8.88671875" style="114"/>
    <col min="6137" max="6137" width="10.109375" style="114" bestFit="1" customWidth="1"/>
    <col min="6138" max="6138" width="10.109375" style="114" customWidth="1"/>
    <col min="6139" max="6139" width="23.44140625" style="114" customWidth="1"/>
    <col min="6140" max="6140" width="10.44140625" style="114" bestFit="1" customWidth="1"/>
    <col min="6141" max="6141" width="3.88671875" style="114" customWidth="1"/>
    <col min="6142" max="6142" width="13.44140625" style="114" customWidth="1"/>
    <col min="6143" max="6143" width="17" style="114" customWidth="1"/>
    <col min="6144" max="6144" width="14.44140625" style="114" bestFit="1" customWidth="1"/>
    <col min="6145" max="6145" width="10" style="114" customWidth="1"/>
    <col min="6146" max="6146" width="16.109375" style="114" customWidth="1"/>
    <col min="6147" max="6392" width="8.88671875" style="114"/>
    <col min="6393" max="6393" width="10.109375" style="114" bestFit="1" customWidth="1"/>
    <col min="6394" max="6394" width="10.109375" style="114" customWidth="1"/>
    <col min="6395" max="6395" width="23.44140625" style="114" customWidth="1"/>
    <col min="6396" max="6396" width="10.44140625" style="114" bestFit="1" customWidth="1"/>
    <col min="6397" max="6397" width="3.88671875" style="114" customWidth="1"/>
    <col min="6398" max="6398" width="13.44140625" style="114" customWidth="1"/>
    <col min="6399" max="6399" width="17" style="114" customWidth="1"/>
    <col min="6400" max="6400" width="14.44140625" style="114" bestFit="1" customWidth="1"/>
    <col min="6401" max="6401" width="10" style="114" customWidth="1"/>
    <col min="6402" max="6402" width="16.109375" style="114" customWidth="1"/>
    <col min="6403" max="6648" width="8.88671875" style="114"/>
    <col min="6649" max="6649" width="10.109375" style="114" bestFit="1" customWidth="1"/>
    <col min="6650" max="6650" width="10.109375" style="114" customWidth="1"/>
    <col min="6651" max="6651" width="23.44140625" style="114" customWidth="1"/>
    <col min="6652" max="6652" width="10.44140625" style="114" bestFit="1" customWidth="1"/>
    <col min="6653" max="6653" width="3.88671875" style="114" customWidth="1"/>
    <col min="6654" max="6654" width="13.44140625" style="114" customWidth="1"/>
    <col min="6655" max="6655" width="17" style="114" customWidth="1"/>
    <col min="6656" max="6656" width="14.44140625" style="114" bestFit="1" customWidth="1"/>
    <col min="6657" max="6657" width="10" style="114" customWidth="1"/>
    <col min="6658" max="6658" width="16.109375" style="114" customWidth="1"/>
    <col min="6659" max="6904" width="8.88671875" style="114"/>
    <col min="6905" max="6905" width="10.109375" style="114" bestFit="1" customWidth="1"/>
    <col min="6906" max="6906" width="10.109375" style="114" customWidth="1"/>
    <col min="6907" max="6907" width="23.44140625" style="114" customWidth="1"/>
    <col min="6908" max="6908" width="10.44140625" style="114" bestFit="1" customWidth="1"/>
    <col min="6909" max="6909" width="3.88671875" style="114" customWidth="1"/>
    <col min="6910" max="6910" width="13.44140625" style="114" customWidth="1"/>
    <col min="6911" max="6911" width="17" style="114" customWidth="1"/>
    <col min="6912" max="6912" width="14.44140625" style="114" bestFit="1" customWidth="1"/>
    <col min="6913" max="6913" width="10" style="114" customWidth="1"/>
    <col min="6914" max="6914" width="16.109375" style="114" customWidth="1"/>
    <col min="6915" max="7160" width="8.88671875" style="114"/>
    <col min="7161" max="7161" width="10.109375" style="114" bestFit="1" customWidth="1"/>
    <col min="7162" max="7162" width="10.109375" style="114" customWidth="1"/>
    <col min="7163" max="7163" width="23.44140625" style="114" customWidth="1"/>
    <col min="7164" max="7164" width="10.44140625" style="114" bestFit="1" customWidth="1"/>
    <col min="7165" max="7165" width="3.88671875" style="114" customWidth="1"/>
    <col min="7166" max="7166" width="13.44140625" style="114" customWidth="1"/>
    <col min="7167" max="7167" width="17" style="114" customWidth="1"/>
    <col min="7168" max="7168" width="14.44140625" style="114" bestFit="1" customWidth="1"/>
    <col min="7169" max="7169" width="10" style="114" customWidth="1"/>
    <col min="7170" max="7170" width="16.109375" style="114" customWidth="1"/>
    <col min="7171" max="7416" width="8.88671875" style="114"/>
    <col min="7417" max="7417" width="10.109375" style="114" bestFit="1" customWidth="1"/>
    <col min="7418" max="7418" width="10.109375" style="114" customWidth="1"/>
    <col min="7419" max="7419" width="23.44140625" style="114" customWidth="1"/>
    <col min="7420" max="7420" width="10.44140625" style="114" bestFit="1" customWidth="1"/>
    <col min="7421" max="7421" width="3.88671875" style="114" customWidth="1"/>
    <col min="7422" max="7422" width="13.44140625" style="114" customWidth="1"/>
    <col min="7423" max="7423" width="17" style="114" customWidth="1"/>
    <col min="7424" max="7424" width="14.44140625" style="114" bestFit="1" customWidth="1"/>
    <col min="7425" max="7425" width="10" style="114" customWidth="1"/>
    <col min="7426" max="7426" width="16.109375" style="114" customWidth="1"/>
    <col min="7427" max="7672" width="8.88671875" style="114"/>
    <col min="7673" max="7673" width="10.109375" style="114" bestFit="1" customWidth="1"/>
    <col min="7674" max="7674" width="10.109375" style="114" customWidth="1"/>
    <col min="7675" max="7675" width="23.44140625" style="114" customWidth="1"/>
    <col min="7676" max="7676" width="10.44140625" style="114" bestFit="1" customWidth="1"/>
    <col min="7677" max="7677" width="3.88671875" style="114" customWidth="1"/>
    <col min="7678" max="7678" width="13.44140625" style="114" customWidth="1"/>
    <col min="7679" max="7679" width="17" style="114" customWidth="1"/>
    <col min="7680" max="7680" width="14.44140625" style="114" bestFit="1" customWidth="1"/>
    <col min="7681" max="7681" width="10" style="114" customWidth="1"/>
    <col min="7682" max="7682" width="16.109375" style="114" customWidth="1"/>
    <col min="7683" max="7928" width="8.88671875" style="114"/>
    <col min="7929" max="7929" width="10.109375" style="114" bestFit="1" customWidth="1"/>
    <col min="7930" max="7930" width="10.109375" style="114" customWidth="1"/>
    <col min="7931" max="7931" width="23.44140625" style="114" customWidth="1"/>
    <col min="7932" max="7932" width="10.44140625" style="114" bestFit="1" customWidth="1"/>
    <col min="7933" max="7933" width="3.88671875" style="114" customWidth="1"/>
    <col min="7934" max="7934" width="13.44140625" style="114" customWidth="1"/>
    <col min="7935" max="7935" width="17" style="114" customWidth="1"/>
    <col min="7936" max="7936" width="14.44140625" style="114" bestFit="1" customWidth="1"/>
    <col min="7937" max="7937" width="10" style="114" customWidth="1"/>
    <col min="7938" max="7938" width="16.109375" style="114" customWidth="1"/>
    <col min="7939" max="8184" width="8.88671875" style="114"/>
    <col min="8185" max="8185" width="10.109375" style="114" bestFit="1" customWidth="1"/>
    <col min="8186" max="8186" width="10.109375" style="114" customWidth="1"/>
    <col min="8187" max="8187" width="23.44140625" style="114" customWidth="1"/>
    <col min="8188" max="8188" width="10.44140625" style="114" bestFit="1" customWidth="1"/>
    <col min="8189" max="8189" width="3.88671875" style="114" customWidth="1"/>
    <col min="8190" max="8190" width="13.44140625" style="114" customWidth="1"/>
    <col min="8191" max="8191" width="17" style="114" customWidth="1"/>
    <col min="8192" max="8192" width="14.44140625" style="114" bestFit="1" customWidth="1"/>
    <col min="8193" max="8193" width="10" style="114" customWidth="1"/>
    <col min="8194" max="8194" width="16.109375" style="114" customWidth="1"/>
    <col min="8195" max="8440" width="8.88671875" style="114"/>
    <col min="8441" max="8441" width="10.109375" style="114" bestFit="1" customWidth="1"/>
    <col min="8442" max="8442" width="10.109375" style="114" customWidth="1"/>
    <col min="8443" max="8443" width="23.44140625" style="114" customWidth="1"/>
    <col min="8444" max="8444" width="10.44140625" style="114" bestFit="1" customWidth="1"/>
    <col min="8445" max="8445" width="3.88671875" style="114" customWidth="1"/>
    <col min="8446" max="8446" width="13.44140625" style="114" customWidth="1"/>
    <col min="8447" max="8447" width="17" style="114" customWidth="1"/>
    <col min="8448" max="8448" width="14.44140625" style="114" bestFit="1" customWidth="1"/>
    <col min="8449" max="8449" width="10" style="114" customWidth="1"/>
    <col min="8450" max="8450" width="16.109375" style="114" customWidth="1"/>
    <col min="8451" max="8696" width="8.88671875" style="114"/>
    <col min="8697" max="8697" width="10.109375" style="114" bestFit="1" customWidth="1"/>
    <col min="8698" max="8698" width="10.109375" style="114" customWidth="1"/>
    <col min="8699" max="8699" width="23.44140625" style="114" customWidth="1"/>
    <col min="8700" max="8700" width="10.44140625" style="114" bestFit="1" customWidth="1"/>
    <col min="8701" max="8701" width="3.88671875" style="114" customWidth="1"/>
    <col min="8702" max="8702" width="13.44140625" style="114" customWidth="1"/>
    <col min="8703" max="8703" width="17" style="114" customWidth="1"/>
    <col min="8704" max="8704" width="14.44140625" style="114" bestFit="1" customWidth="1"/>
    <col min="8705" max="8705" width="10" style="114" customWidth="1"/>
    <col min="8706" max="8706" width="16.109375" style="114" customWidth="1"/>
    <col min="8707" max="8952" width="8.88671875" style="114"/>
    <col min="8953" max="8953" width="10.109375" style="114" bestFit="1" customWidth="1"/>
    <col min="8954" max="8954" width="10.109375" style="114" customWidth="1"/>
    <col min="8955" max="8955" width="23.44140625" style="114" customWidth="1"/>
    <col min="8956" max="8956" width="10.44140625" style="114" bestFit="1" customWidth="1"/>
    <col min="8957" max="8957" width="3.88671875" style="114" customWidth="1"/>
    <col min="8958" max="8958" width="13.44140625" style="114" customWidth="1"/>
    <col min="8959" max="8959" width="17" style="114" customWidth="1"/>
    <col min="8960" max="8960" width="14.44140625" style="114" bestFit="1" customWidth="1"/>
    <col min="8961" max="8961" width="10" style="114" customWidth="1"/>
    <col min="8962" max="8962" width="16.109375" style="114" customWidth="1"/>
    <col min="8963" max="9208" width="8.88671875" style="114"/>
    <col min="9209" max="9209" width="10.109375" style="114" bestFit="1" customWidth="1"/>
    <col min="9210" max="9210" width="10.109375" style="114" customWidth="1"/>
    <col min="9211" max="9211" width="23.44140625" style="114" customWidth="1"/>
    <col min="9212" max="9212" width="10.44140625" style="114" bestFit="1" customWidth="1"/>
    <col min="9213" max="9213" width="3.88671875" style="114" customWidth="1"/>
    <col min="9214" max="9214" width="13.44140625" style="114" customWidth="1"/>
    <col min="9215" max="9215" width="17" style="114" customWidth="1"/>
    <col min="9216" max="9216" width="14.44140625" style="114" bestFit="1" customWidth="1"/>
    <col min="9217" max="9217" width="10" style="114" customWidth="1"/>
    <col min="9218" max="9218" width="16.109375" style="114" customWidth="1"/>
    <col min="9219" max="9464" width="8.88671875" style="114"/>
    <col min="9465" max="9465" width="10.109375" style="114" bestFit="1" customWidth="1"/>
    <col min="9466" max="9466" width="10.109375" style="114" customWidth="1"/>
    <col min="9467" max="9467" width="23.44140625" style="114" customWidth="1"/>
    <col min="9468" max="9468" width="10.44140625" style="114" bestFit="1" customWidth="1"/>
    <col min="9469" max="9469" width="3.88671875" style="114" customWidth="1"/>
    <col min="9470" max="9470" width="13.44140625" style="114" customWidth="1"/>
    <col min="9471" max="9471" width="17" style="114" customWidth="1"/>
    <col min="9472" max="9472" width="14.44140625" style="114" bestFit="1" customWidth="1"/>
    <col min="9473" max="9473" width="10" style="114" customWidth="1"/>
    <col min="9474" max="9474" width="16.109375" style="114" customWidth="1"/>
    <col min="9475" max="9720" width="8.88671875" style="114"/>
    <col min="9721" max="9721" width="10.109375" style="114" bestFit="1" customWidth="1"/>
    <col min="9722" max="9722" width="10.109375" style="114" customWidth="1"/>
    <col min="9723" max="9723" width="23.44140625" style="114" customWidth="1"/>
    <col min="9724" max="9724" width="10.44140625" style="114" bestFit="1" customWidth="1"/>
    <col min="9725" max="9725" width="3.88671875" style="114" customWidth="1"/>
    <col min="9726" max="9726" width="13.44140625" style="114" customWidth="1"/>
    <col min="9727" max="9727" width="17" style="114" customWidth="1"/>
    <col min="9728" max="9728" width="14.44140625" style="114" bestFit="1" customWidth="1"/>
    <col min="9729" max="9729" width="10" style="114" customWidth="1"/>
    <col min="9730" max="9730" width="16.109375" style="114" customWidth="1"/>
    <col min="9731" max="9976" width="8.88671875" style="114"/>
    <col min="9977" max="9977" width="10.109375" style="114" bestFit="1" customWidth="1"/>
    <col min="9978" max="9978" width="10.109375" style="114" customWidth="1"/>
    <col min="9979" max="9979" width="23.44140625" style="114" customWidth="1"/>
    <col min="9980" max="9980" width="10.44140625" style="114" bestFit="1" customWidth="1"/>
    <col min="9981" max="9981" width="3.88671875" style="114" customWidth="1"/>
    <col min="9982" max="9982" width="13.44140625" style="114" customWidth="1"/>
    <col min="9983" max="9983" width="17" style="114" customWidth="1"/>
    <col min="9984" max="9984" width="14.44140625" style="114" bestFit="1" customWidth="1"/>
    <col min="9985" max="9985" width="10" style="114" customWidth="1"/>
    <col min="9986" max="9986" width="16.109375" style="114" customWidth="1"/>
    <col min="9987" max="10232" width="8.88671875" style="114"/>
    <col min="10233" max="10233" width="10.109375" style="114" bestFit="1" customWidth="1"/>
    <col min="10234" max="10234" width="10.109375" style="114" customWidth="1"/>
    <col min="10235" max="10235" width="23.44140625" style="114" customWidth="1"/>
    <col min="10236" max="10236" width="10.44140625" style="114" bestFit="1" customWidth="1"/>
    <col min="10237" max="10237" width="3.88671875" style="114" customWidth="1"/>
    <col min="10238" max="10238" width="13.44140625" style="114" customWidth="1"/>
    <col min="10239" max="10239" width="17" style="114" customWidth="1"/>
    <col min="10240" max="10240" width="14.44140625" style="114" bestFit="1" customWidth="1"/>
    <col min="10241" max="10241" width="10" style="114" customWidth="1"/>
    <col min="10242" max="10242" width="16.109375" style="114" customWidth="1"/>
    <col min="10243" max="10488" width="8.88671875" style="114"/>
    <col min="10489" max="10489" width="10.109375" style="114" bestFit="1" customWidth="1"/>
    <col min="10490" max="10490" width="10.109375" style="114" customWidth="1"/>
    <col min="10491" max="10491" width="23.44140625" style="114" customWidth="1"/>
    <col min="10492" max="10492" width="10.44140625" style="114" bestFit="1" customWidth="1"/>
    <col min="10493" max="10493" width="3.88671875" style="114" customWidth="1"/>
    <col min="10494" max="10494" width="13.44140625" style="114" customWidth="1"/>
    <col min="10495" max="10495" width="17" style="114" customWidth="1"/>
    <col min="10496" max="10496" width="14.44140625" style="114" bestFit="1" customWidth="1"/>
    <col min="10497" max="10497" width="10" style="114" customWidth="1"/>
    <col min="10498" max="10498" width="16.109375" style="114" customWidth="1"/>
    <col min="10499" max="10744" width="8.88671875" style="114"/>
    <col min="10745" max="10745" width="10.109375" style="114" bestFit="1" customWidth="1"/>
    <col min="10746" max="10746" width="10.109375" style="114" customWidth="1"/>
    <col min="10747" max="10747" width="23.44140625" style="114" customWidth="1"/>
    <col min="10748" max="10748" width="10.44140625" style="114" bestFit="1" customWidth="1"/>
    <col min="10749" max="10749" width="3.88671875" style="114" customWidth="1"/>
    <col min="10750" max="10750" width="13.44140625" style="114" customWidth="1"/>
    <col min="10751" max="10751" width="17" style="114" customWidth="1"/>
    <col min="10752" max="10752" width="14.44140625" style="114" bestFit="1" customWidth="1"/>
    <col min="10753" max="10753" width="10" style="114" customWidth="1"/>
    <col min="10754" max="10754" width="16.109375" style="114" customWidth="1"/>
    <col min="10755" max="11000" width="8.88671875" style="114"/>
    <col min="11001" max="11001" width="10.109375" style="114" bestFit="1" customWidth="1"/>
    <col min="11002" max="11002" width="10.109375" style="114" customWidth="1"/>
    <col min="11003" max="11003" width="23.44140625" style="114" customWidth="1"/>
    <col min="11004" max="11004" width="10.44140625" style="114" bestFit="1" customWidth="1"/>
    <col min="11005" max="11005" width="3.88671875" style="114" customWidth="1"/>
    <col min="11006" max="11006" width="13.44140625" style="114" customWidth="1"/>
    <col min="11007" max="11007" width="17" style="114" customWidth="1"/>
    <col min="11008" max="11008" width="14.44140625" style="114" bestFit="1" customWidth="1"/>
    <col min="11009" max="11009" width="10" style="114" customWidth="1"/>
    <col min="11010" max="11010" width="16.109375" style="114" customWidth="1"/>
    <col min="11011" max="11256" width="8.88671875" style="114"/>
    <col min="11257" max="11257" width="10.109375" style="114" bestFit="1" customWidth="1"/>
    <col min="11258" max="11258" width="10.109375" style="114" customWidth="1"/>
    <col min="11259" max="11259" width="23.44140625" style="114" customWidth="1"/>
    <col min="11260" max="11260" width="10.44140625" style="114" bestFit="1" customWidth="1"/>
    <col min="11261" max="11261" width="3.88671875" style="114" customWidth="1"/>
    <col min="11262" max="11262" width="13.44140625" style="114" customWidth="1"/>
    <col min="11263" max="11263" width="17" style="114" customWidth="1"/>
    <col min="11264" max="11264" width="14.44140625" style="114" bestFit="1" customWidth="1"/>
    <col min="11265" max="11265" width="10" style="114" customWidth="1"/>
    <col min="11266" max="11266" width="16.109375" style="114" customWidth="1"/>
    <col min="11267" max="11512" width="8.88671875" style="114"/>
    <col min="11513" max="11513" width="10.109375" style="114" bestFit="1" customWidth="1"/>
    <col min="11514" max="11514" width="10.109375" style="114" customWidth="1"/>
    <col min="11515" max="11515" width="23.44140625" style="114" customWidth="1"/>
    <col min="11516" max="11516" width="10.44140625" style="114" bestFit="1" customWidth="1"/>
    <col min="11517" max="11517" width="3.88671875" style="114" customWidth="1"/>
    <col min="11518" max="11518" width="13.44140625" style="114" customWidth="1"/>
    <col min="11519" max="11519" width="17" style="114" customWidth="1"/>
    <col min="11520" max="11520" width="14.44140625" style="114" bestFit="1" customWidth="1"/>
    <col min="11521" max="11521" width="10" style="114" customWidth="1"/>
    <col min="11522" max="11522" width="16.109375" style="114" customWidth="1"/>
    <col min="11523" max="11768" width="8.88671875" style="114"/>
    <col min="11769" max="11769" width="10.109375" style="114" bestFit="1" customWidth="1"/>
    <col min="11770" max="11770" width="10.109375" style="114" customWidth="1"/>
    <col min="11771" max="11771" width="23.44140625" style="114" customWidth="1"/>
    <col min="11772" max="11772" width="10.44140625" style="114" bestFit="1" customWidth="1"/>
    <col min="11773" max="11773" width="3.88671875" style="114" customWidth="1"/>
    <col min="11774" max="11774" width="13.44140625" style="114" customWidth="1"/>
    <col min="11775" max="11775" width="17" style="114" customWidth="1"/>
    <col min="11776" max="11776" width="14.44140625" style="114" bestFit="1" customWidth="1"/>
    <col min="11777" max="11777" width="10" style="114" customWidth="1"/>
    <col min="11778" max="11778" width="16.109375" style="114" customWidth="1"/>
    <col min="11779" max="12024" width="8.88671875" style="114"/>
    <col min="12025" max="12025" width="10.109375" style="114" bestFit="1" customWidth="1"/>
    <col min="12026" max="12026" width="10.109375" style="114" customWidth="1"/>
    <col min="12027" max="12027" width="23.44140625" style="114" customWidth="1"/>
    <col min="12028" max="12028" width="10.44140625" style="114" bestFit="1" customWidth="1"/>
    <col min="12029" max="12029" width="3.88671875" style="114" customWidth="1"/>
    <col min="12030" max="12030" width="13.44140625" style="114" customWidth="1"/>
    <col min="12031" max="12031" width="17" style="114" customWidth="1"/>
    <col min="12032" max="12032" width="14.44140625" style="114" bestFit="1" customWidth="1"/>
    <col min="12033" max="12033" width="10" style="114" customWidth="1"/>
    <col min="12034" max="12034" width="16.109375" style="114" customWidth="1"/>
    <col min="12035" max="12280" width="8.88671875" style="114"/>
    <col min="12281" max="12281" width="10.109375" style="114" bestFit="1" customWidth="1"/>
    <col min="12282" max="12282" width="10.109375" style="114" customWidth="1"/>
    <col min="12283" max="12283" width="23.44140625" style="114" customWidth="1"/>
    <col min="12284" max="12284" width="10.44140625" style="114" bestFit="1" customWidth="1"/>
    <col min="12285" max="12285" width="3.88671875" style="114" customWidth="1"/>
    <col min="12286" max="12286" width="13.44140625" style="114" customWidth="1"/>
    <col min="12287" max="12287" width="17" style="114" customWidth="1"/>
    <col min="12288" max="12288" width="14.44140625" style="114" bestFit="1" customWidth="1"/>
    <col min="12289" max="12289" width="10" style="114" customWidth="1"/>
    <col min="12290" max="12290" width="16.109375" style="114" customWidth="1"/>
    <col min="12291" max="12536" width="8.88671875" style="114"/>
    <col min="12537" max="12537" width="10.109375" style="114" bestFit="1" customWidth="1"/>
    <col min="12538" max="12538" width="10.109375" style="114" customWidth="1"/>
    <col min="12539" max="12539" width="23.44140625" style="114" customWidth="1"/>
    <col min="12540" max="12540" width="10.44140625" style="114" bestFit="1" customWidth="1"/>
    <col min="12541" max="12541" width="3.88671875" style="114" customWidth="1"/>
    <col min="12542" max="12542" width="13.44140625" style="114" customWidth="1"/>
    <col min="12543" max="12543" width="17" style="114" customWidth="1"/>
    <col min="12544" max="12544" width="14.44140625" style="114" bestFit="1" customWidth="1"/>
    <col min="12545" max="12545" width="10" style="114" customWidth="1"/>
    <col min="12546" max="12546" width="16.109375" style="114" customWidth="1"/>
    <col min="12547" max="12792" width="8.88671875" style="114"/>
    <col min="12793" max="12793" width="10.109375" style="114" bestFit="1" customWidth="1"/>
    <col min="12794" max="12794" width="10.109375" style="114" customWidth="1"/>
    <col min="12795" max="12795" width="23.44140625" style="114" customWidth="1"/>
    <col min="12796" max="12796" width="10.44140625" style="114" bestFit="1" customWidth="1"/>
    <col min="12797" max="12797" width="3.88671875" style="114" customWidth="1"/>
    <col min="12798" max="12798" width="13.44140625" style="114" customWidth="1"/>
    <col min="12799" max="12799" width="17" style="114" customWidth="1"/>
    <col min="12800" max="12800" width="14.44140625" style="114" bestFit="1" customWidth="1"/>
    <col min="12801" max="12801" width="10" style="114" customWidth="1"/>
    <col min="12802" max="12802" width="16.109375" style="114" customWidth="1"/>
    <col min="12803" max="13048" width="8.88671875" style="114"/>
    <col min="13049" max="13049" width="10.109375" style="114" bestFit="1" customWidth="1"/>
    <col min="13050" max="13050" width="10.109375" style="114" customWidth="1"/>
    <col min="13051" max="13051" width="23.44140625" style="114" customWidth="1"/>
    <col min="13052" max="13052" width="10.44140625" style="114" bestFit="1" customWidth="1"/>
    <col min="13053" max="13053" width="3.88671875" style="114" customWidth="1"/>
    <col min="13054" max="13054" width="13.44140625" style="114" customWidth="1"/>
    <col min="13055" max="13055" width="17" style="114" customWidth="1"/>
    <col min="13056" max="13056" width="14.44140625" style="114" bestFit="1" customWidth="1"/>
    <col min="13057" max="13057" width="10" style="114" customWidth="1"/>
    <col min="13058" max="13058" width="16.109375" style="114" customWidth="1"/>
    <col min="13059" max="13304" width="8.88671875" style="114"/>
    <col min="13305" max="13305" width="10.109375" style="114" bestFit="1" customWidth="1"/>
    <col min="13306" max="13306" width="10.109375" style="114" customWidth="1"/>
    <col min="13307" max="13307" width="23.44140625" style="114" customWidth="1"/>
    <col min="13308" max="13308" width="10.44140625" style="114" bestFit="1" customWidth="1"/>
    <col min="13309" max="13309" width="3.88671875" style="114" customWidth="1"/>
    <col min="13310" max="13310" width="13.44140625" style="114" customWidth="1"/>
    <col min="13311" max="13311" width="17" style="114" customWidth="1"/>
    <col min="13312" max="13312" width="14.44140625" style="114" bestFit="1" customWidth="1"/>
    <col min="13313" max="13313" width="10" style="114" customWidth="1"/>
    <col min="13314" max="13314" width="16.109375" style="114" customWidth="1"/>
    <col min="13315" max="13560" width="8.88671875" style="114"/>
    <col min="13561" max="13561" width="10.109375" style="114" bestFit="1" customWidth="1"/>
    <col min="13562" max="13562" width="10.109375" style="114" customWidth="1"/>
    <col min="13563" max="13563" width="23.44140625" style="114" customWidth="1"/>
    <col min="13564" max="13564" width="10.44140625" style="114" bestFit="1" customWidth="1"/>
    <col min="13565" max="13565" width="3.88671875" style="114" customWidth="1"/>
    <col min="13566" max="13566" width="13.44140625" style="114" customWidth="1"/>
    <col min="13567" max="13567" width="17" style="114" customWidth="1"/>
    <col min="13568" max="13568" width="14.44140625" style="114" bestFit="1" customWidth="1"/>
    <col min="13569" max="13569" width="10" style="114" customWidth="1"/>
    <col min="13570" max="13570" width="16.109375" style="114" customWidth="1"/>
    <col min="13571" max="13816" width="8.88671875" style="114"/>
    <col min="13817" max="13817" width="10.109375" style="114" bestFit="1" customWidth="1"/>
    <col min="13818" max="13818" width="10.109375" style="114" customWidth="1"/>
    <col min="13819" max="13819" width="23.44140625" style="114" customWidth="1"/>
    <col min="13820" max="13820" width="10.44140625" style="114" bestFit="1" customWidth="1"/>
    <col min="13821" max="13821" width="3.88671875" style="114" customWidth="1"/>
    <col min="13822" max="13822" width="13.44140625" style="114" customWidth="1"/>
    <col min="13823" max="13823" width="17" style="114" customWidth="1"/>
    <col min="13824" max="13824" width="14.44140625" style="114" bestFit="1" customWidth="1"/>
    <col min="13825" max="13825" width="10" style="114" customWidth="1"/>
    <col min="13826" max="13826" width="16.109375" style="114" customWidth="1"/>
    <col min="13827" max="14072" width="8.88671875" style="114"/>
    <col min="14073" max="14073" width="10.109375" style="114" bestFit="1" customWidth="1"/>
    <col min="14074" max="14074" width="10.109375" style="114" customWidth="1"/>
    <col min="14075" max="14075" width="23.44140625" style="114" customWidth="1"/>
    <col min="14076" max="14076" width="10.44140625" style="114" bestFit="1" customWidth="1"/>
    <col min="14077" max="14077" width="3.88671875" style="114" customWidth="1"/>
    <col min="14078" max="14078" width="13.44140625" style="114" customWidth="1"/>
    <col min="14079" max="14079" width="17" style="114" customWidth="1"/>
    <col min="14080" max="14080" width="14.44140625" style="114" bestFit="1" customWidth="1"/>
    <col min="14081" max="14081" width="10" style="114" customWidth="1"/>
    <col min="14082" max="14082" width="16.109375" style="114" customWidth="1"/>
    <col min="14083" max="14328" width="8.88671875" style="114"/>
    <col min="14329" max="14329" width="10.109375" style="114" bestFit="1" customWidth="1"/>
    <col min="14330" max="14330" width="10.109375" style="114" customWidth="1"/>
    <col min="14331" max="14331" width="23.44140625" style="114" customWidth="1"/>
    <col min="14332" max="14332" width="10.44140625" style="114" bestFit="1" customWidth="1"/>
    <col min="14333" max="14333" width="3.88671875" style="114" customWidth="1"/>
    <col min="14334" max="14334" width="13.44140625" style="114" customWidth="1"/>
    <col min="14335" max="14335" width="17" style="114" customWidth="1"/>
    <col min="14336" max="14336" width="14.44140625" style="114" bestFit="1" customWidth="1"/>
    <col min="14337" max="14337" width="10" style="114" customWidth="1"/>
    <col min="14338" max="14338" width="16.109375" style="114" customWidth="1"/>
    <col min="14339" max="14584" width="8.88671875" style="114"/>
    <col min="14585" max="14585" width="10.109375" style="114" bestFit="1" customWidth="1"/>
    <col min="14586" max="14586" width="10.109375" style="114" customWidth="1"/>
    <col min="14587" max="14587" width="23.44140625" style="114" customWidth="1"/>
    <col min="14588" max="14588" width="10.44140625" style="114" bestFit="1" customWidth="1"/>
    <col min="14589" max="14589" width="3.88671875" style="114" customWidth="1"/>
    <col min="14590" max="14590" width="13.44140625" style="114" customWidth="1"/>
    <col min="14591" max="14591" width="17" style="114" customWidth="1"/>
    <col min="14592" max="14592" width="14.44140625" style="114" bestFit="1" customWidth="1"/>
    <col min="14593" max="14593" width="10" style="114" customWidth="1"/>
    <col min="14594" max="14594" width="16.109375" style="114" customWidth="1"/>
    <col min="14595" max="14840" width="8.88671875" style="114"/>
    <col min="14841" max="14841" width="10.109375" style="114" bestFit="1" customWidth="1"/>
    <col min="14842" max="14842" width="10.109375" style="114" customWidth="1"/>
    <col min="14843" max="14843" width="23.44140625" style="114" customWidth="1"/>
    <col min="14844" max="14844" width="10.44140625" style="114" bestFit="1" customWidth="1"/>
    <col min="14845" max="14845" width="3.88671875" style="114" customWidth="1"/>
    <col min="14846" max="14846" width="13.44140625" style="114" customWidth="1"/>
    <col min="14847" max="14847" width="17" style="114" customWidth="1"/>
    <col min="14848" max="14848" width="14.44140625" style="114" bestFit="1" customWidth="1"/>
    <col min="14849" max="14849" width="10" style="114" customWidth="1"/>
    <col min="14850" max="14850" width="16.109375" style="114" customWidth="1"/>
    <col min="14851" max="15096" width="8.88671875" style="114"/>
    <col min="15097" max="15097" width="10.109375" style="114" bestFit="1" customWidth="1"/>
    <col min="15098" max="15098" width="10.109375" style="114" customWidth="1"/>
    <col min="15099" max="15099" width="23.44140625" style="114" customWidth="1"/>
    <col min="15100" max="15100" width="10.44140625" style="114" bestFit="1" customWidth="1"/>
    <col min="15101" max="15101" width="3.88671875" style="114" customWidth="1"/>
    <col min="15102" max="15102" width="13.44140625" style="114" customWidth="1"/>
    <col min="15103" max="15103" width="17" style="114" customWidth="1"/>
    <col min="15104" max="15104" width="14.44140625" style="114" bestFit="1" customWidth="1"/>
    <col min="15105" max="15105" width="10" style="114" customWidth="1"/>
    <col min="15106" max="15106" width="16.109375" style="114" customWidth="1"/>
    <col min="15107" max="15352" width="8.88671875" style="114"/>
    <col min="15353" max="15353" width="10.109375" style="114" bestFit="1" customWidth="1"/>
    <col min="15354" max="15354" width="10.109375" style="114" customWidth="1"/>
    <col min="15355" max="15355" width="23.44140625" style="114" customWidth="1"/>
    <col min="15356" max="15356" width="10.44140625" style="114" bestFit="1" customWidth="1"/>
    <col min="15357" max="15357" width="3.88671875" style="114" customWidth="1"/>
    <col min="15358" max="15358" width="13.44140625" style="114" customWidth="1"/>
    <col min="15359" max="15359" width="17" style="114" customWidth="1"/>
    <col min="15360" max="15360" width="14.44140625" style="114" bestFit="1" customWidth="1"/>
    <col min="15361" max="15361" width="10" style="114" customWidth="1"/>
    <col min="15362" max="15362" width="16.109375" style="114" customWidth="1"/>
    <col min="15363" max="15608" width="8.88671875" style="114"/>
    <col min="15609" max="15609" width="10.109375" style="114" bestFit="1" customWidth="1"/>
    <col min="15610" max="15610" width="10.109375" style="114" customWidth="1"/>
    <col min="15611" max="15611" width="23.44140625" style="114" customWidth="1"/>
    <col min="15612" max="15612" width="10.44140625" style="114" bestFit="1" customWidth="1"/>
    <col min="15613" max="15613" width="3.88671875" style="114" customWidth="1"/>
    <col min="15614" max="15614" width="13.44140625" style="114" customWidth="1"/>
    <col min="15615" max="15615" width="17" style="114" customWidth="1"/>
    <col min="15616" max="15616" width="14.44140625" style="114" bestFit="1" customWidth="1"/>
    <col min="15617" max="15617" width="10" style="114" customWidth="1"/>
    <col min="15618" max="15618" width="16.109375" style="114" customWidth="1"/>
    <col min="15619" max="15864" width="8.88671875" style="114"/>
    <col min="15865" max="15865" width="10.109375" style="114" bestFit="1" customWidth="1"/>
    <col min="15866" max="15866" width="10.109375" style="114" customWidth="1"/>
    <col min="15867" max="15867" width="23.44140625" style="114" customWidth="1"/>
    <col min="15868" max="15868" width="10.44140625" style="114" bestFit="1" customWidth="1"/>
    <col min="15869" max="15869" width="3.88671875" style="114" customWidth="1"/>
    <col min="15870" max="15870" width="13.44140625" style="114" customWidth="1"/>
    <col min="15871" max="15871" width="17" style="114" customWidth="1"/>
    <col min="15872" max="15872" width="14.44140625" style="114" bestFit="1" customWidth="1"/>
    <col min="15873" max="15873" width="10" style="114" customWidth="1"/>
    <col min="15874" max="15874" width="16.109375" style="114" customWidth="1"/>
    <col min="15875" max="16120" width="8.88671875" style="114"/>
    <col min="16121" max="16121" width="10.109375" style="114" bestFit="1" customWidth="1"/>
    <col min="16122" max="16122" width="10.109375" style="114" customWidth="1"/>
    <col min="16123" max="16123" width="23.44140625" style="114" customWidth="1"/>
    <col min="16124" max="16124" width="10.44140625" style="114" bestFit="1" customWidth="1"/>
    <col min="16125" max="16125" width="3.88671875" style="114" customWidth="1"/>
    <col min="16126" max="16126" width="13.44140625" style="114" customWidth="1"/>
    <col min="16127" max="16127" width="17" style="114" customWidth="1"/>
    <col min="16128" max="16128" width="14.44140625" style="114" bestFit="1" customWidth="1"/>
    <col min="16129" max="16129" width="10" style="114" customWidth="1"/>
    <col min="16130" max="16130" width="16.109375" style="114" customWidth="1"/>
    <col min="16131" max="16384" width="8.88671875" style="114"/>
  </cols>
  <sheetData>
    <row r="1" spans="1:7" s="107" customFormat="1" ht="27.6" x14ac:dyDescent="0.3">
      <c r="A1" s="135" t="s">
        <v>919</v>
      </c>
      <c r="B1" s="136" t="s">
        <v>920</v>
      </c>
      <c r="F1" s="135"/>
      <c r="G1" s="136"/>
    </row>
    <row r="2" spans="1:7" x14ac:dyDescent="0.3">
      <c r="A2" s="113">
        <v>41288</v>
      </c>
      <c r="B2" s="137"/>
      <c r="D2" s="114" t="s">
        <v>928</v>
      </c>
      <c r="F2" s="113"/>
    </row>
    <row r="3" spans="1:7" x14ac:dyDescent="0.3">
      <c r="A3" s="113">
        <v>41297</v>
      </c>
      <c r="B3" s="137"/>
      <c r="F3" s="113"/>
    </row>
    <row r="4" spans="1:7" x14ac:dyDescent="0.3">
      <c r="A4" s="113">
        <v>41302</v>
      </c>
      <c r="B4" s="137"/>
      <c r="F4" s="113"/>
    </row>
    <row r="5" spans="1:7" x14ac:dyDescent="0.3">
      <c r="A5" s="113">
        <v>41306</v>
      </c>
      <c r="B5" s="137"/>
      <c r="F5" s="113"/>
    </row>
    <row r="6" spans="1:7" x14ac:dyDescent="0.3">
      <c r="A6" s="113">
        <v>41317</v>
      </c>
      <c r="B6" s="137"/>
      <c r="F6" s="113"/>
    </row>
    <row r="7" spans="1:7" x14ac:dyDescent="0.3">
      <c r="A7" s="113">
        <v>41319</v>
      </c>
      <c r="B7" s="137"/>
      <c r="F7" s="113"/>
    </row>
    <row r="8" spans="1:7" x14ac:dyDescent="0.3">
      <c r="A8" s="113">
        <v>41325</v>
      </c>
      <c r="B8" s="137"/>
      <c r="F8" s="113"/>
    </row>
    <row r="9" spans="1:7" x14ac:dyDescent="0.3">
      <c r="A9" s="113">
        <v>41326</v>
      </c>
      <c r="B9" s="137"/>
      <c r="F9" s="113"/>
    </row>
    <row r="10" spans="1:7" x14ac:dyDescent="0.3">
      <c r="A10" s="113">
        <v>41338</v>
      </c>
      <c r="B10" s="137"/>
      <c r="F10" s="113"/>
    </row>
    <row r="11" spans="1:7" x14ac:dyDescent="0.3">
      <c r="A11" s="113">
        <v>41341</v>
      </c>
      <c r="B11" s="137"/>
      <c r="F11" s="113"/>
    </row>
    <row r="12" spans="1:7" x14ac:dyDescent="0.3">
      <c r="A12" s="113">
        <v>41347</v>
      </c>
      <c r="B12" s="137"/>
      <c r="F12" s="113"/>
    </row>
    <row r="13" spans="1:7" x14ac:dyDescent="0.3">
      <c r="A13" s="113">
        <v>41358</v>
      </c>
      <c r="B13" s="137"/>
      <c r="F13" s="113"/>
    </row>
    <row r="14" spans="1:7" x14ac:dyDescent="0.3">
      <c r="A14" s="113">
        <v>41365</v>
      </c>
      <c r="B14" s="137"/>
      <c r="F14" s="113"/>
    </row>
    <row r="15" spans="1:7" x14ac:dyDescent="0.3">
      <c r="A15" s="113">
        <v>41375</v>
      </c>
      <c r="B15" s="137"/>
      <c r="F15" s="113"/>
    </row>
    <row r="16" spans="1:7" x14ac:dyDescent="0.3">
      <c r="A16" s="113">
        <v>41381</v>
      </c>
      <c r="B16" s="137"/>
      <c r="F16" s="113"/>
    </row>
    <row r="17" spans="1:6" x14ac:dyDescent="0.3">
      <c r="A17" s="113">
        <v>41388</v>
      </c>
      <c r="B17" s="137"/>
      <c r="F17" s="113"/>
    </row>
    <row r="18" spans="1:6" x14ac:dyDescent="0.3">
      <c r="A18" s="113">
        <v>41394</v>
      </c>
      <c r="B18" s="137"/>
      <c r="F18" s="113"/>
    </row>
    <row r="19" spans="1:6" x14ac:dyDescent="0.3">
      <c r="A19" s="113"/>
      <c r="B19" s="138"/>
      <c r="F19" s="113"/>
    </row>
    <row r="20" spans="1:6" x14ac:dyDescent="0.3">
      <c r="A20" s="113"/>
      <c r="B20" s="138"/>
      <c r="F20" s="113"/>
    </row>
    <row r="21" spans="1:6" x14ac:dyDescent="0.3">
      <c r="A21" s="113"/>
      <c r="B21" s="138"/>
      <c r="F21" s="113"/>
    </row>
    <row r="22" spans="1:6" x14ac:dyDescent="0.3">
      <c r="A22" s="113"/>
      <c r="B22" s="138"/>
      <c r="F22" s="113"/>
    </row>
    <row r="23" spans="1:6" x14ac:dyDescent="0.3">
      <c r="A23" s="113"/>
      <c r="B23" s="138"/>
      <c r="F23" s="113"/>
    </row>
    <row r="24" spans="1:6" x14ac:dyDescent="0.3">
      <c r="A24" s="113"/>
      <c r="B24" s="138"/>
      <c r="F24" s="113"/>
    </row>
    <row r="25" spans="1:6" x14ac:dyDescent="0.3">
      <c r="A25" s="113"/>
      <c r="B25" s="138"/>
      <c r="F25" s="113"/>
    </row>
    <row r="26" spans="1:6" x14ac:dyDescent="0.3">
      <c r="A26" s="113"/>
      <c r="B26" s="138"/>
      <c r="F26" s="113"/>
    </row>
    <row r="27" spans="1:6" x14ac:dyDescent="0.3">
      <c r="A27" s="113"/>
      <c r="B27" s="138"/>
      <c r="F27" s="113"/>
    </row>
    <row r="28" spans="1:6" x14ac:dyDescent="0.3">
      <c r="A28" s="113"/>
      <c r="B28" s="138"/>
      <c r="F28" s="113"/>
    </row>
    <row r="29" spans="1:6" x14ac:dyDescent="0.3">
      <c r="A29" s="113"/>
      <c r="B29" s="138"/>
      <c r="F29" s="113"/>
    </row>
    <row r="30" spans="1:6" x14ac:dyDescent="0.3">
      <c r="A30" s="113"/>
      <c r="B30" s="138"/>
      <c r="F30" s="113"/>
    </row>
    <row r="31" spans="1:6" x14ac:dyDescent="0.3">
      <c r="A31" s="113"/>
      <c r="B31" s="138"/>
      <c r="F31" s="113"/>
    </row>
    <row r="32" spans="1:6" x14ac:dyDescent="0.3">
      <c r="A32" s="113"/>
      <c r="B32" s="138"/>
      <c r="F32" s="113"/>
    </row>
    <row r="33" spans="1:6" x14ac:dyDescent="0.3">
      <c r="A33" s="113"/>
      <c r="B33" s="138"/>
      <c r="F33" s="113"/>
    </row>
    <row r="34" spans="1:6" x14ac:dyDescent="0.3">
      <c r="A34" s="113"/>
      <c r="B34" s="138"/>
      <c r="F34" s="113"/>
    </row>
    <row r="35" spans="1:6" x14ac:dyDescent="0.3">
      <c r="A35" s="113"/>
      <c r="B35" s="138"/>
      <c r="F35" s="113"/>
    </row>
    <row r="36" spans="1:6" x14ac:dyDescent="0.3">
      <c r="A36" s="113"/>
      <c r="B36" s="138"/>
      <c r="F36" s="113"/>
    </row>
    <row r="37" spans="1:6" x14ac:dyDescent="0.3">
      <c r="A37" s="113"/>
      <c r="B37" s="138"/>
      <c r="F37" s="113"/>
    </row>
    <row r="38" spans="1:6" x14ac:dyDescent="0.3">
      <c r="A38" s="113"/>
      <c r="B38" s="138"/>
      <c r="F38" s="113"/>
    </row>
    <row r="39" spans="1:6" x14ac:dyDescent="0.3">
      <c r="A39" s="113"/>
      <c r="F39" s="113"/>
    </row>
  </sheetData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E12"/>
  <sheetViews>
    <sheetView zoomScale="145" zoomScaleNormal="145" workbookViewId="0">
      <selection activeCell="B15" sqref="B15"/>
    </sheetView>
  </sheetViews>
  <sheetFormatPr defaultRowHeight="13.8" x14ac:dyDescent="0.3"/>
  <cols>
    <col min="1" max="2" width="10.44140625" style="114" bestFit="1" customWidth="1"/>
    <col min="3" max="3" width="12.44140625" style="114" customWidth="1"/>
    <col min="4" max="4" width="29.44140625" style="114" customWidth="1"/>
    <col min="5" max="5" width="10.5546875" style="114" bestFit="1" customWidth="1"/>
    <col min="6" max="245" width="8.88671875" style="114"/>
    <col min="246" max="246" width="10.109375" style="114" bestFit="1" customWidth="1"/>
    <col min="247" max="247" width="10.109375" style="114" customWidth="1"/>
    <col min="248" max="248" width="23.44140625" style="114" customWidth="1"/>
    <col min="249" max="249" width="10.44140625" style="114" bestFit="1" customWidth="1"/>
    <col min="250" max="250" width="3.88671875" style="114" customWidth="1"/>
    <col min="251" max="251" width="13.44140625" style="114" customWidth="1"/>
    <col min="252" max="252" width="17" style="114" customWidth="1"/>
    <col min="253" max="253" width="14.44140625" style="114" bestFit="1" customWidth="1"/>
    <col min="254" max="254" width="10" style="114" customWidth="1"/>
    <col min="255" max="255" width="16.109375" style="114" customWidth="1"/>
    <col min="256" max="501" width="8.88671875" style="114"/>
    <col min="502" max="502" width="10.109375" style="114" bestFit="1" customWidth="1"/>
    <col min="503" max="503" width="10.109375" style="114" customWidth="1"/>
    <col min="504" max="504" width="23.44140625" style="114" customWidth="1"/>
    <col min="505" max="505" width="10.44140625" style="114" bestFit="1" customWidth="1"/>
    <col min="506" max="506" width="3.88671875" style="114" customWidth="1"/>
    <col min="507" max="507" width="13.44140625" style="114" customWidth="1"/>
    <col min="508" max="508" width="17" style="114" customWidth="1"/>
    <col min="509" max="509" width="14.44140625" style="114" bestFit="1" customWidth="1"/>
    <col min="510" max="510" width="10" style="114" customWidth="1"/>
    <col min="511" max="511" width="16.109375" style="114" customWidth="1"/>
    <col min="512" max="757" width="8.88671875" style="114"/>
    <col min="758" max="758" width="10.109375" style="114" bestFit="1" customWidth="1"/>
    <col min="759" max="759" width="10.109375" style="114" customWidth="1"/>
    <col min="760" max="760" width="23.44140625" style="114" customWidth="1"/>
    <col min="761" max="761" width="10.44140625" style="114" bestFit="1" customWidth="1"/>
    <col min="762" max="762" width="3.88671875" style="114" customWidth="1"/>
    <col min="763" max="763" width="13.44140625" style="114" customWidth="1"/>
    <col min="764" max="764" width="17" style="114" customWidth="1"/>
    <col min="765" max="765" width="14.44140625" style="114" bestFit="1" customWidth="1"/>
    <col min="766" max="766" width="10" style="114" customWidth="1"/>
    <col min="767" max="767" width="16.109375" style="114" customWidth="1"/>
    <col min="768" max="1013" width="8.88671875" style="114"/>
    <col min="1014" max="1014" width="10.109375" style="114" bestFit="1" customWidth="1"/>
    <col min="1015" max="1015" width="10.109375" style="114" customWidth="1"/>
    <col min="1016" max="1016" width="23.44140625" style="114" customWidth="1"/>
    <col min="1017" max="1017" width="10.44140625" style="114" bestFit="1" customWidth="1"/>
    <col min="1018" max="1018" width="3.88671875" style="114" customWidth="1"/>
    <col min="1019" max="1019" width="13.44140625" style="114" customWidth="1"/>
    <col min="1020" max="1020" width="17" style="114" customWidth="1"/>
    <col min="1021" max="1021" width="14.44140625" style="114" bestFit="1" customWidth="1"/>
    <col min="1022" max="1022" width="10" style="114" customWidth="1"/>
    <col min="1023" max="1023" width="16.109375" style="114" customWidth="1"/>
    <col min="1024" max="1269" width="8.88671875" style="114"/>
    <col min="1270" max="1270" width="10.109375" style="114" bestFit="1" customWidth="1"/>
    <col min="1271" max="1271" width="10.109375" style="114" customWidth="1"/>
    <col min="1272" max="1272" width="23.44140625" style="114" customWidth="1"/>
    <col min="1273" max="1273" width="10.44140625" style="114" bestFit="1" customWidth="1"/>
    <col min="1274" max="1274" width="3.88671875" style="114" customWidth="1"/>
    <col min="1275" max="1275" width="13.44140625" style="114" customWidth="1"/>
    <col min="1276" max="1276" width="17" style="114" customWidth="1"/>
    <col min="1277" max="1277" width="14.44140625" style="114" bestFit="1" customWidth="1"/>
    <col min="1278" max="1278" width="10" style="114" customWidth="1"/>
    <col min="1279" max="1279" width="16.109375" style="114" customWidth="1"/>
    <col min="1280" max="1525" width="8.88671875" style="114"/>
    <col min="1526" max="1526" width="10.109375" style="114" bestFit="1" customWidth="1"/>
    <col min="1527" max="1527" width="10.109375" style="114" customWidth="1"/>
    <col min="1528" max="1528" width="23.44140625" style="114" customWidth="1"/>
    <col min="1529" max="1529" width="10.44140625" style="114" bestFit="1" customWidth="1"/>
    <col min="1530" max="1530" width="3.88671875" style="114" customWidth="1"/>
    <col min="1531" max="1531" width="13.44140625" style="114" customWidth="1"/>
    <col min="1532" max="1532" width="17" style="114" customWidth="1"/>
    <col min="1533" max="1533" width="14.44140625" style="114" bestFit="1" customWidth="1"/>
    <col min="1534" max="1534" width="10" style="114" customWidth="1"/>
    <col min="1535" max="1535" width="16.109375" style="114" customWidth="1"/>
    <col min="1536" max="1781" width="8.88671875" style="114"/>
    <col min="1782" max="1782" width="10.109375" style="114" bestFit="1" customWidth="1"/>
    <col min="1783" max="1783" width="10.109375" style="114" customWidth="1"/>
    <col min="1784" max="1784" width="23.44140625" style="114" customWidth="1"/>
    <col min="1785" max="1785" width="10.44140625" style="114" bestFit="1" customWidth="1"/>
    <col min="1786" max="1786" width="3.88671875" style="114" customWidth="1"/>
    <col min="1787" max="1787" width="13.44140625" style="114" customWidth="1"/>
    <col min="1788" max="1788" width="17" style="114" customWidth="1"/>
    <col min="1789" max="1789" width="14.44140625" style="114" bestFit="1" customWidth="1"/>
    <col min="1790" max="1790" width="10" style="114" customWidth="1"/>
    <col min="1791" max="1791" width="16.109375" style="114" customWidth="1"/>
    <col min="1792" max="2037" width="8.88671875" style="114"/>
    <col min="2038" max="2038" width="10.109375" style="114" bestFit="1" customWidth="1"/>
    <col min="2039" max="2039" width="10.109375" style="114" customWidth="1"/>
    <col min="2040" max="2040" width="23.44140625" style="114" customWidth="1"/>
    <col min="2041" max="2041" width="10.44140625" style="114" bestFit="1" customWidth="1"/>
    <col min="2042" max="2042" width="3.88671875" style="114" customWidth="1"/>
    <col min="2043" max="2043" width="13.44140625" style="114" customWidth="1"/>
    <col min="2044" max="2044" width="17" style="114" customWidth="1"/>
    <col min="2045" max="2045" width="14.44140625" style="114" bestFit="1" customWidth="1"/>
    <col min="2046" max="2046" width="10" style="114" customWidth="1"/>
    <col min="2047" max="2047" width="16.109375" style="114" customWidth="1"/>
    <col min="2048" max="2293" width="8.88671875" style="114"/>
    <col min="2294" max="2294" width="10.109375" style="114" bestFit="1" customWidth="1"/>
    <col min="2295" max="2295" width="10.109375" style="114" customWidth="1"/>
    <col min="2296" max="2296" width="23.44140625" style="114" customWidth="1"/>
    <col min="2297" max="2297" width="10.44140625" style="114" bestFit="1" customWidth="1"/>
    <col min="2298" max="2298" width="3.88671875" style="114" customWidth="1"/>
    <col min="2299" max="2299" width="13.44140625" style="114" customWidth="1"/>
    <col min="2300" max="2300" width="17" style="114" customWidth="1"/>
    <col min="2301" max="2301" width="14.44140625" style="114" bestFit="1" customWidth="1"/>
    <col min="2302" max="2302" width="10" style="114" customWidth="1"/>
    <col min="2303" max="2303" width="16.109375" style="114" customWidth="1"/>
    <col min="2304" max="2549" width="8.88671875" style="114"/>
    <col min="2550" max="2550" width="10.109375" style="114" bestFit="1" customWidth="1"/>
    <col min="2551" max="2551" width="10.109375" style="114" customWidth="1"/>
    <col min="2552" max="2552" width="23.44140625" style="114" customWidth="1"/>
    <col min="2553" max="2553" width="10.44140625" style="114" bestFit="1" customWidth="1"/>
    <col min="2554" max="2554" width="3.88671875" style="114" customWidth="1"/>
    <col min="2555" max="2555" width="13.44140625" style="114" customWidth="1"/>
    <col min="2556" max="2556" width="17" style="114" customWidth="1"/>
    <col min="2557" max="2557" width="14.44140625" style="114" bestFit="1" customWidth="1"/>
    <col min="2558" max="2558" width="10" style="114" customWidth="1"/>
    <col min="2559" max="2559" width="16.109375" style="114" customWidth="1"/>
    <col min="2560" max="2805" width="8.88671875" style="114"/>
    <col min="2806" max="2806" width="10.109375" style="114" bestFit="1" customWidth="1"/>
    <col min="2807" max="2807" width="10.109375" style="114" customWidth="1"/>
    <col min="2808" max="2808" width="23.44140625" style="114" customWidth="1"/>
    <col min="2809" max="2809" width="10.44140625" style="114" bestFit="1" customWidth="1"/>
    <col min="2810" max="2810" width="3.88671875" style="114" customWidth="1"/>
    <col min="2811" max="2811" width="13.44140625" style="114" customWidth="1"/>
    <col min="2812" max="2812" width="17" style="114" customWidth="1"/>
    <col min="2813" max="2813" width="14.44140625" style="114" bestFit="1" customWidth="1"/>
    <col min="2814" max="2814" width="10" style="114" customWidth="1"/>
    <col min="2815" max="2815" width="16.109375" style="114" customWidth="1"/>
    <col min="2816" max="3061" width="8.88671875" style="114"/>
    <col min="3062" max="3062" width="10.109375" style="114" bestFit="1" customWidth="1"/>
    <col min="3063" max="3063" width="10.109375" style="114" customWidth="1"/>
    <col min="3064" max="3064" width="23.44140625" style="114" customWidth="1"/>
    <col min="3065" max="3065" width="10.44140625" style="114" bestFit="1" customWidth="1"/>
    <col min="3066" max="3066" width="3.88671875" style="114" customWidth="1"/>
    <col min="3067" max="3067" width="13.44140625" style="114" customWidth="1"/>
    <col min="3068" max="3068" width="17" style="114" customWidth="1"/>
    <col min="3069" max="3069" width="14.44140625" style="114" bestFit="1" customWidth="1"/>
    <col min="3070" max="3070" width="10" style="114" customWidth="1"/>
    <col min="3071" max="3071" width="16.109375" style="114" customWidth="1"/>
    <col min="3072" max="3317" width="8.88671875" style="114"/>
    <col min="3318" max="3318" width="10.109375" style="114" bestFit="1" customWidth="1"/>
    <col min="3319" max="3319" width="10.109375" style="114" customWidth="1"/>
    <col min="3320" max="3320" width="23.44140625" style="114" customWidth="1"/>
    <col min="3321" max="3321" width="10.44140625" style="114" bestFit="1" customWidth="1"/>
    <col min="3322" max="3322" width="3.88671875" style="114" customWidth="1"/>
    <col min="3323" max="3323" width="13.44140625" style="114" customWidth="1"/>
    <col min="3324" max="3324" width="17" style="114" customWidth="1"/>
    <col min="3325" max="3325" width="14.44140625" style="114" bestFit="1" customWidth="1"/>
    <col min="3326" max="3326" width="10" style="114" customWidth="1"/>
    <col min="3327" max="3327" width="16.109375" style="114" customWidth="1"/>
    <col min="3328" max="3573" width="8.88671875" style="114"/>
    <col min="3574" max="3574" width="10.109375" style="114" bestFit="1" customWidth="1"/>
    <col min="3575" max="3575" width="10.109375" style="114" customWidth="1"/>
    <col min="3576" max="3576" width="23.44140625" style="114" customWidth="1"/>
    <col min="3577" max="3577" width="10.44140625" style="114" bestFit="1" customWidth="1"/>
    <col min="3578" max="3578" width="3.88671875" style="114" customWidth="1"/>
    <col min="3579" max="3579" width="13.44140625" style="114" customWidth="1"/>
    <col min="3580" max="3580" width="17" style="114" customWidth="1"/>
    <col min="3581" max="3581" width="14.44140625" style="114" bestFit="1" customWidth="1"/>
    <col min="3582" max="3582" width="10" style="114" customWidth="1"/>
    <col min="3583" max="3583" width="16.109375" style="114" customWidth="1"/>
    <col min="3584" max="3829" width="8.88671875" style="114"/>
    <col min="3830" max="3830" width="10.109375" style="114" bestFit="1" customWidth="1"/>
    <col min="3831" max="3831" width="10.109375" style="114" customWidth="1"/>
    <col min="3832" max="3832" width="23.44140625" style="114" customWidth="1"/>
    <col min="3833" max="3833" width="10.44140625" style="114" bestFit="1" customWidth="1"/>
    <col min="3834" max="3834" width="3.88671875" style="114" customWidth="1"/>
    <col min="3835" max="3835" width="13.44140625" style="114" customWidth="1"/>
    <col min="3836" max="3836" width="17" style="114" customWidth="1"/>
    <col min="3837" max="3837" width="14.44140625" style="114" bestFit="1" customWidth="1"/>
    <col min="3838" max="3838" width="10" style="114" customWidth="1"/>
    <col min="3839" max="3839" width="16.109375" style="114" customWidth="1"/>
    <col min="3840" max="4085" width="8.88671875" style="114"/>
    <col min="4086" max="4086" width="10.109375" style="114" bestFit="1" customWidth="1"/>
    <col min="4087" max="4087" width="10.109375" style="114" customWidth="1"/>
    <col min="4088" max="4088" width="23.44140625" style="114" customWidth="1"/>
    <col min="4089" max="4089" width="10.44140625" style="114" bestFit="1" customWidth="1"/>
    <col min="4090" max="4090" width="3.88671875" style="114" customWidth="1"/>
    <col min="4091" max="4091" width="13.44140625" style="114" customWidth="1"/>
    <col min="4092" max="4092" width="17" style="114" customWidth="1"/>
    <col min="4093" max="4093" width="14.44140625" style="114" bestFit="1" customWidth="1"/>
    <col min="4094" max="4094" width="10" style="114" customWidth="1"/>
    <col min="4095" max="4095" width="16.109375" style="114" customWidth="1"/>
    <col min="4096" max="4341" width="8.88671875" style="114"/>
    <col min="4342" max="4342" width="10.109375" style="114" bestFit="1" customWidth="1"/>
    <col min="4343" max="4343" width="10.109375" style="114" customWidth="1"/>
    <col min="4344" max="4344" width="23.44140625" style="114" customWidth="1"/>
    <col min="4345" max="4345" width="10.44140625" style="114" bestFit="1" customWidth="1"/>
    <col min="4346" max="4346" width="3.88671875" style="114" customWidth="1"/>
    <col min="4347" max="4347" width="13.44140625" style="114" customWidth="1"/>
    <col min="4348" max="4348" width="17" style="114" customWidth="1"/>
    <col min="4349" max="4349" width="14.44140625" style="114" bestFit="1" customWidth="1"/>
    <col min="4350" max="4350" width="10" style="114" customWidth="1"/>
    <col min="4351" max="4351" width="16.109375" style="114" customWidth="1"/>
    <col min="4352" max="4597" width="8.88671875" style="114"/>
    <col min="4598" max="4598" width="10.109375" style="114" bestFit="1" customWidth="1"/>
    <col min="4599" max="4599" width="10.109375" style="114" customWidth="1"/>
    <col min="4600" max="4600" width="23.44140625" style="114" customWidth="1"/>
    <col min="4601" max="4601" width="10.44140625" style="114" bestFit="1" customWidth="1"/>
    <col min="4602" max="4602" width="3.88671875" style="114" customWidth="1"/>
    <col min="4603" max="4603" width="13.44140625" style="114" customWidth="1"/>
    <col min="4604" max="4604" width="17" style="114" customWidth="1"/>
    <col min="4605" max="4605" width="14.44140625" style="114" bestFit="1" customWidth="1"/>
    <col min="4606" max="4606" width="10" style="114" customWidth="1"/>
    <col min="4607" max="4607" width="16.109375" style="114" customWidth="1"/>
    <col min="4608" max="4853" width="8.88671875" style="114"/>
    <col min="4854" max="4854" width="10.109375" style="114" bestFit="1" customWidth="1"/>
    <col min="4855" max="4855" width="10.109375" style="114" customWidth="1"/>
    <col min="4856" max="4856" width="23.44140625" style="114" customWidth="1"/>
    <col min="4857" max="4857" width="10.44140625" style="114" bestFit="1" customWidth="1"/>
    <col min="4858" max="4858" width="3.88671875" style="114" customWidth="1"/>
    <col min="4859" max="4859" width="13.44140625" style="114" customWidth="1"/>
    <col min="4860" max="4860" width="17" style="114" customWidth="1"/>
    <col min="4861" max="4861" width="14.44140625" style="114" bestFit="1" customWidth="1"/>
    <col min="4862" max="4862" width="10" style="114" customWidth="1"/>
    <col min="4863" max="4863" width="16.109375" style="114" customWidth="1"/>
    <col min="4864" max="5109" width="8.88671875" style="114"/>
    <col min="5110" max="5110" width="10.109375" style="114" bestFit="1" customWidth="1"/>
    <col min="5111" max="5111" width="10.109375" style="114" customWidth="1"/>
    <col min="5112" max="5112" width="23.44140625" style="114" customWidth="1"/>
    <col min="5113" max="5113" width="10.44140625" style="114" bestFit="1" customWidth="1"/>
    <col min="5114" max="5114" width="3.88671875" style="114" customWidth="1"/>
    <col min="5115" max="5115" width="13.44140625" style="114" customWidth="1"/>
    <col min="5116" max="5116" width="17" style="114" customWidth="1"/>
    <col min="5117" max="5117" width="14.44140625" style="114" bestFit="1" customWidth="1"/>
    <col min="5118" max="5118" width="10" style="114" customWidth="1"/>
    <col min="5119" max="5119" width="16.109375" style="114" customWidth="1"/>
    <col min="5120" max="5365" width="8.88671875" style="114"/>
    <col min="5366" max="5366" width="10.109375" style="114" bestFit="1" customWidth="1"/>
    <col min="5367" max="5367" width="10.109375" style="114" customWidth="1"/>
    <col min="5368" max="5368" width="23.44140625" style="114" customWidth="1"/>
    <col min="5369" max="5369" width="10.44140625" style="114" bestFit="1" customWidth="1"/>
    <col min="5370" max="5370" width="3.88671875" style="114" customWidth="1"/>
    <col min="5371" max="5371" width="13.44140625" style="114" customWidth="1"/>
    <col min="5372" max="5372" width="17" style="114" customWidth="1"/>
    <col min="5373" max="5373" width="14.44140625" style="114" bestFit="1" customWidth="1"/>
    <col min="5374" max="5374" width="10" style="114" customWidth="1"/>
    <col min="5375" max="5375" width="16.109375" style="114" customWidth="1"/>
    <col min="5376" max="5621" width="8.88671875" style="114"/>
    <col min="5622" max="5622" width="10.109375" style="114" bestFit="1" customWidth="1"/>
    <col min="5623" max="5623" width="10.109375" style="114" customWidth="1"/>
    <col min="5624" max="5624" width="23.44140625" style="114" customWidth="1"/>
    <col min="5625" max="5625" width="10.44140625" style="114" bestFit="1" customWidth="1"/>
    <col min="5626" max="5626" width="3.88671875" style="114" customWidth="1"/>
    <col min="5627" max="5627" width="13.44140625" style="114" customWidth="1"/>
    <col min="5628" max="5628" width="17" style="114" customWidth="1"/>
    <col min="5629" max="5629" width="14.44140625" style="114" bestFit="1" customWidth="1"/>
    <col min="5630" max="5630" width="10" style="114" customWidth="1"/>
    <col min="5631" max="5631" width="16.109375" style="114" customWidth="1"/>
    <col min="5632" max="5877" width="8.88671875" style="114"/>
    <col min="5878" max="5878" width="10.109375" style="114" bestFit="1" customWidth="1"/>
    <col min="5879" max="5879" width="10.109375" style="114" customWidth="1"/>
    <col min="5880" max="5880" width="23.44140625" style="114" customWidth="1"/>
    <col min="5881" max="5881" width="10.44140625" style="114" bestFit="1" customWidth="1"/>
    <col min="5882" max="5882" width="3.88671875" style="114" customWidth="1"/>
    <col min="5883" max="5883" width="13.44140625" style="114" customWidth="1"/>
    <col min="5884" max="5884" width="17" style="114" customWidth="1"/>
    <col min="5885" max="5885" width="14.44140625" style="114" bestFit="1" customWidth="1"/>
    <col min="5886" max="5886" width="10" style="114" customWidth="1"/>
    <col min="5887" max="5887" width="16.109375" style="114" customWidth="1"/>
    <col min="5888" max="6133" width="8.88671875" style="114"/>
    <col min="6134" max="6134" width="10.109375" style="114" bestFit="1" customWidth="1"/>
    <col min="6135" max="6135" width="10.109375" style="114" customWidth="1"/>
    <col min="6136" max="6136" width="23.44140625" style="114" customWidth="1"/>
    <col min="6137" max="6137" width="10.44140625" style="114" bestFit="1" customWidth="1"/>
    <col min="6138" max="6138" width="3.88671875" style="114" customWidth="1"/>
    <col min="6139" max="6139" width="13.44140625" style="114" customWidth="1"/>
    <col min="6140" max="6140" width="17" style="114" customWidth="1"/>
    <col min="6141" max="6141" width="14.44140625" style="114" bestFit="1" customWidth="1"/>
    <col min="6142" max="6142" width="10" style="114" customWidth="1"/>
    <col min="6143" max="6143" width="16.109375" style="114" customWidth="1"/>
    <col min="6144" max="6389" width="8.88671875" style="114"/>
    <col min="6390" max="6390" width="10.109375" style="114" bestFit="1" customWidth="1"/>
    <col min="6391" max="6391" width="10.109375" style="114" customWidth="1"/>
    <col min="6392" max="6392" width="23.44140625" style="114" customWidth="1"/>
    <col min="6393" max="6393" width="10.44140625" style="114" bestFit="1" customWidth="1"/>
    <col min="6394" max="6394" width="3.88671875" style="114" customWidth="1"/>
    <col min="6395" max="6395" width="13.44140625" style="114" customWidth="1"/>
    <col min="6396" max="6396" width="17" style="114" customWidth="1"/>
    <col min="6397" max="6397" width="14.44140625" style="114" bestFit="1" customWidth="1"/>
    <col min="6398" max="6398" width="10" style="114" customWidth="1"/>
    <col min="6399" max="6399" width="16.109375" style="114" customWidth="1"/>
    <col min="6400" max="6645" width="8.88671875" style="114"/>
    <col min="6646" max="6646" width="10.109375" style="114" bestFit="1" customWidth="1"/>
    <col min="6647" max="6647" width="10.109375" style="114" customWidth="1"/>
    <col min="6648" max="6648" width="23.44140625" style="114" customWidth="1"/>
    <col min="6649" max="6649" width="10.44140625" style="114" bestFit="1" customWidth="1"/>
    <col min="6650" max="6650" width="3.88671875" style="114" customWidth="1"/>
    <col min="6651" max="6651" width="13.44140625" style="114" customWidth="1"/>
    <col min="6652" max="6652" width="17" style="114" customWidth="1"/>
    <col min="6653" max="6653" width="14.44140625" style="114" bestFit="1" customWidth="1"/>
    <col min="6654" max="6654" width="10" style="114" customWidth="1"/>
    <col min="6655" max="6655" width="16.109375" style="114" customWidth="1"/>
    <col min="6656" max="6901" width="8.88671875" style="114"/>
    <col min="6902" max="6902" width="10.109375" style="114" bestFit="1" customWidth="1"/>
    <col min="6903" max="6903" width="10.109375" style="114" customWidth="1"/>
    <col min="6904" max="6904" width="23.44140625" style="114" customWidth="1"/>
    <col min="6905" max="6905" width="10.44140625" style="114" bestFit="1" customWidth="1"/>
    <col min="6906" max="6906" width="3.88671875" style="114" customWidth="1"/>
    <col min="6907" max="6907" width="13.44140625" style="114" customWidth="1"/>
    <col min="6908" max="6908" width="17" style="114" customWidth="1"/>
    <col min="6909" max="6909" width="14.44140625" style="114" bestFit="1" customWidth="1"/>
    <col min="6910" max="6910" width="10" style="114" customWidth="1"/>
    <col min="6911" max="6911" width="16.109375" style="114" customWidth="1"/>
    <col min="6912" max="7157" width="8.88671875" style="114"/>
    <col min="7158" max="7158" width="10.109375" style="114" bestFit="1" customWidth="1"/>
    <col min="7159" max="7159" width="10.109375" style="114" customWidth="1"/>
    <col min="7160" max="7160" width="23.44140625" style="114" customWidth="1"/>
    <col min="7161" max="7161" width="10.44140625" style="114" bestFit="1" customWidth="1"/>
    <col min="7162" max="7162" width="3.88671875" style="114" customWidth="1"/>
    <col min="7163" max="7163" width="13.44140625" style="114" customWidth="1"/>
    <col min="7164" max="7164" width="17" style="114" customWidth="1"/>
    <col min="7165" max="7165" width="14.44140625" style="114" bestFit="1" customWidth="1"/>
    <col min="7166" max="7166" width="10" style="114" customWidth="1"/>
    <col min="7167" max="7167" width="16.109375" style="114" customWidth="1"/>
    <col min="7168" max="7413" width="8.88671875" style="114"/>
    <col min="7414" max="7414" width="10.109375" style="114" bestFit="1" customWidth="1"/>
    <col min="7415" max="7415" width="10.109375" style="114" customWidth="1"/>
    <col min="7416" max="7416" width="23.44140625" style="114" customWidth="1"/>
    <col min="7417" max="7417" width="10.44140625" style="114" bestFit="1" customWidth="1"/>
    <col min="7418" max="7418" width="3.88671875" style="114" customWidth="1"/>
    <col min="7419" max="7419" width="13.44140625" style="114" customWidth="1"/>
    <col min="7420" max="7420" width="17" style="114" customWidth="1"/>
    <col min="7421" max="7421" width="14.44140625" style="114" bestFit="1" customWidth="1"/>
    <col min="7422" max="7422" width="10" style="114" customWidth="1"/>
    <col min="7423" max="7423" width="16.109375" style="114" customWidth="1"/>
    <col min="7424" max="7669" width="8.88671875" style="114"/>
    <col min="7670" max="7670" width="10.109375" style="114" bestFit="1" customWidth="1"/>
    <col min="7671" max="7671" width="10.109375" style="114" customWidth="1"/>
    <col min="7672" max="7672" width="23.44140625" style="114" customWidth="1"/>
    <col min="7673" max="7673" width="10.44140625" style="114" bestFit="1" customWidth="1"/>
    <col min="7674" max="7674" width="3.88671875" style="114" customWidth="1"/>
    <col min="7675" max="7675" width="13.44140625" style="114" customWidth="1"/>
    <col min="7676" max="7676" width="17" style="114" customWidth="1"/>
    <col min="7677" max="7677" width="14.44140625" style="114" bestFit="1" customWidth="1"/>
    <col min="7678" max="7678" width="10" style="114" customWidth="1"/>
    <col min="7679" max="7679" width="16.109375" style="114" customWidth="1"/>
    <col min="7680" max="7925" width="8.88671875" style="114"/>
    <col min="7926" max="7926" width="10.109375" style="114" bestFit="1" customWidth="1"/>
    <col min="7927" max="7927" width="10.109375" style="114" customWidth="1"/>
    <col min="7928" max="7928" width="23.44140625" style="114" customWidth="1"/>
    <col min="7929" max="7929" width="10.44140625" style="114" bestFit="1" customWidth="1"/>
    <col min="7930" max="7930" width="3.88671875" style="114" customWidth="1"/>
    <col min="7931" max="7931" width="13.44140625" style="114" customWidth="1"/>
    <col min="7932" max="7932" width="17" style="114" customWidth="1"/>
    <col min="7933" max="7933" width="14.44140625" style="114" bestFit="1" customWidth="1"/>
    <col min="7934" max="7934" width="10" style="114" customWidth="1"/>
    <col min="7935" max="7935" width="16.109375" style="114" customWidth="1"/>
    <col min="7936" max="8181" width="8.88671875" style="114"/>
    <col min="8182" max="8182" width="10.109375" style="114" bestFit="1" customWidth="1"/>
    <col min="8183" max="8183" width="10.109375" style="114" customWidth="1"/>
    <col min="8184" max="8184" width="23.44140625" style="114" customWidth="1"/>
    <col min="8185" max="8185" width="10.44140625" style="114" bestFit="1" customWidth="1"/>
    <col min="8186" max="8186" width="3.88671875" style="114" customWidth="1"/>
    <col min="8187" max="8187" width="13.44140625" style="114" customWidth="1"/>
    <col min="8188" max="8188" width="17" style="114" customWidth="1"/>
    <col min="8189" max="8189" width="14.44140625" style="114" bestFit="1" customWidth="1"/>
    <col min="8190" max="8190" width="10" style="114" customWidth="1"/>
    <col min="8191" max="8191" width="16.109375" style="114" customWidth="1"/>
    <col min="8192" max="8437" width="8.88671875" style="114"/>
    <col min="8438" max="8438" width="10.109375" style="114" bestFit="1" customWidth="1"/>
    <col min="8439" max="8439" width="10.109375" style="114" customWidth="1"/>
    <col min="8440" max="8440" width="23.44140625" style="114" customWidth="1"/>
    <col min="8441" max="8441" width="10.44140625" style="114" bestFit="1" customWidth="1"/>
    <col min="8442" max="8442" width="3.88671875" style="114" customWidth="1"/>
    <col min="8443" max="8443" width="13.44140625" style="114" customWidth="1"/>
    <col min="8444" max="8444" width="17" style="114" customWidth="1"/>
    <col min="8445" max="8445" width="14.44140625" style="114" bestFit="1" customWidth="1"/>
    <col min="8446" max="8446" width="10" style="114" customWidth="1"/>
    <col min="8447" max="8447" width="16.109375" style="114" customWidth="1"/>
    <col min="8448" max="8693" width="8.88671875" style="114"/>
    <col min="8694" max="8694" width="10.109375" style="114" bestFit="1" customWidth="1"/>
    <col min="8695" max="8695" width="10.109375" style="114" customWidth="1"/>
    <col min="8696" max="8696" width="23.44140625" style="114" customWidth="1"/>
    <col min="8697" max="8697" width="10.44140625" style="114" bestFit="1" customWidth="1"/>
    <col min="8698" max="8698" width="3.88671875" style="114" customWidth="1"/>
    <col min="8699" max="8699" width="13.44140625" style="114" customWidth="1"/>
    <col min="8700" max="8700" width="17" style="114" customWidth="1"/>
    <col min="8701" max="8701" width="14.44140625" style="114" bestFit="1" customWidth="1"/>
    <col min="8702" max="8702" width="10" style="114" customWidth="1"/>
    <col min="8703" max="8703" width="16.109375" style="114" customWidth="1"/>
    <col min="8704" max="8949" width="8.88671875" style="114"/>
    <col min="8950" max="8950" width="10.109375" style="114" bestFit="1" customWidth="1"/>
    <col min="8951" max="8951" width="10.109375" style="114" customWidth="1"/>
    <col min="8952" max="8952" width="23.44140625" style="114" customWidth="1"/>
    <col min="8953" max="8953" width="10.44140625" style="114" bestFit="1" customWidth="1"/>
    <col min="8954" max="8954" width="3.88671875" style="114" customWidth="1"/>
    <col min="8955" max="8955" width="13.44140625" style="114" customWidth="1"/>
    <col min="8956" max="8956" width="17" style="114" customWidth="1"/>
    <col min="8957" max="8957" width="14.44140625" style="114" bestFit="1" customWidth="1"/>
    <col min="8958" max="8958" width="10" style="114" customWidth="1"/>
    <col min="8959" max="8959" width="16.109375" style="114" customWidth="1"/>
    <col min="8960" max="9205" width="8.88671875" style="114"/>
    <col min="9206" max="9206" width="10.109375" style="114" bestFit="1" customWidth="1"/>
    <col min="9207" max="9207" width="10.109375" style="114" customWidth="1"/>
    <col min="9208" max="9208" width="23.44140625" style="114" customWidth="1"/>
    <col min="9209" max="9209" width="10.44140625" style="114" bestFit="1" customWidth="1"/>
    <col min="9210" max="9210" width="3.88671875" style="114" customWidth="1"/>
    <col min="9211" max="9211" width="13.44140625" style="114" customWidth="1"/>
    <col min="9212" max="9212" width="17" style="114" customWidth="1"/>
    <col min="9213" max="9213" width="14.44140625" style="114" bestFit="1" customWidth="1"/>
    <col min="9214" max="9214" width="10" style="114" customWidth="1"/>
    <col min="9215" max="9215" width="16.109375" style="114" customWidth="1"/>
    <col min="9216" max="9461" width="8.88671875" style="114"/>
    <col min="9462" max="9462" width="10.109375" style="114" bestFit="1" customWidth="1"/>
    <col min="9463" max="9463" width="10.109375" style="114" customWidth="1"/>
    <col min="9464" max="9464" width="23.44140625" style="114" customWidth="1"/>
    <col min="9465" max="9465" width="10.44140625" style="114" bestFit="1" customWidth="1"/>
    <col min="9466" max="9466" width="3.88671875" style="114" customWidth="1"/>
    <col min="9467" max="9467" width="13.44140625" style="114" customWidth="1"/>
    <col min="9468" max="9468" width="17" style="114" customWidth="1"/>
    <col min="9469" max="9469" width="14.44140625" style="114" bestFit="1" customWidth="1"/>
    <col min="9470" max="9470" width="10" style="114" customWidth="1"/>
    <col min="9471" max="9471" width="16.109375" style="114" customWidth="1"/>
    <col min="9472" max="9717" width="8.88671875" style="114"/>
    <col min="9718" max="9718" width="10.109375" style="114" bestFit="1" customWidth="1"/>
    <col min="9719" max="9719" width="10.109375" style="114" customWidth="1"/>
    <col min="9720" max="9720" width="23.44140625" style="114" customWidth="1"/>
    <col min="9721" max="9721" width="10.44140625" style="114" bestFit="1" customWidth="1"/>
    <col min="9722" max="9722" width="3.88671875" style="114" customWidth="1"/>
    <col min="9723" max="9723" width="13.44140625" style="114" customWidth="1"/>
    <col min="9724" max="9724" width="17" style="114" customWidth="1"/>
    <col min="9725" max="9725" width="14.44140625" style="114" bestFit="1" customWidth="1"/>
    <col min="9726" max="9726" width="10" style="114" customWidth="1"/>
    <col min="9727" max="9727" width="16.109375" style="114" customWidth="1"/>
    <col min="9728" max="9973" width="8.88671875" style="114"/>
    <col min="9974" max="9974" width="10.109375" style="114" bestFit="1" customWidth="1"/>
    <col min="9975" max="9975" width="10.109375" style="114" customWidth="1"/>
    <col min="9976" max="9976" width="23.44140625" style="114" customWidth="1"/>
    <col min="9977" max="9977" width="10.44140625" style="114" bestFit="1" customWidth="1"/>
    <col min="9978" max="9978" width="3.88671875" style="114" customWidth="1"/>
    <col min="9979" max="9979" width="13.44140625" style="114" customWidth="1"/>
    <col min="9980" max="9980" width="17" style="114" customWidth="1"/>
    <col min="9981" max="9981" width="14.44140625" style="114" bestFit="1" customWidth="1"/>
    <col min="9982" max="9982" width="10" style="114" customWidth="1"/>
    <col min="9983" max="9983" width="16.109375" style="114" customWidth="1"/>
    <col min="9984" max="10229" width="8.88671875" style="114"/>
    <col min="10230" max="10230" width="10.109375" style="114" bestFit="1" customWidth="1"/>
    <col min="10231" max="10231" width="10.109375" style="114" customWidth="1"/>
    <col min="10232" max="10232" width="23.44140625" style="114" customWidth="1"/>
    <col min="10233" max="10233" width="10.44140625" style="114" bestFit="1" customWidth="1"/>
    <col min="10234" max="10234" width="3.88671875" style="114" customWidth="1"/>
    <col min="10235" max="10235" width="13.44140625" style="114" customWidth="1"/>
    <col min="10236" max="10236" width="17" style="114" customWidth="1"/>
    <col min="10237" max="10237" width="14.44140625" style="114" bestFit="1" customWidth="1"/>
    <col min="10238" max="10238" width="10" style="114" customWidth="1"/>
    <col min="10239" max="10239" width="16.109375" style="114" customWidth="1"/>
    <col min="10240" max="10485" width="8.88671875" style="114"/>
    <col min="10486" max="10486" width="10.109375" style="114" bestFit="1" customWidth="1"/>
    <col min="10487" max="10487" width="10.109375" style="114" customWidth="1"/>
    <col min="10488" max="10488" width="23.44140625" style="114" customWidth="1"/>
    <col min="10489" max="10489" width="10.44140625" style="114" bestFit="1" customWidth="1"/>
    <col min="10490" max="10490" width="3.88671875" style="114" customWidth="1"/>
    <col min="10491" max="10491" width="13.44140625" style="114" customWidth="1"/>
    <col min="10492" max="10492" width="17" style="114" customWidth="1"/>
    <col min="10493" max="10493" width="14.44140625" style="114" bestFit="1" customWidth="1"/>
    <col min="10494" max="10494" width="10" style="114" customWidth="1"/>
    <col min="10495" max="10495" width="16.109375" style="114" customWidth="1"/>
    <col min="10496" max="10741" width="8.88671875" style="114"/>
    <col min="10742" max="10742" width="10.109375" style="114" bestFit="1" customWidth="1"/>
    <col min="10743" max="10743" width="10.109375" style="114" customWidth="1"/>
    <col min="10744" max="10744" width="23.44140625" style="114" customWidth="1"/>
    <col min="10745" max="10745" width="10.44140625" style="114" bestFit="1" customWidth="1"/>
    <col min="10746" max="10746" width="3.88671875" style="114" customWidth="1"/>
    <col min="10747" max="10747" width="13.44140625" style="114" customWidth="1"/>
    <col min="10748" max="10748" width="17" style="114" customWidth="1"/>
    <col min="10749" max="10749" width="14.44140625" style="114" bestFit="1" customWidth="1"/>
    <col min="10750" max="10750" width="10" style="114" customWidth="1"/>
    <col min="10751" max="10751" width="16.109375" style="114" customWidth="1"/>
    <col min="10752" max="10997" width="8.88671875" style="114"/>
    <col min="10998" max="10998" width="10.109375" style="114" bestFit="1" customWidth="1"/>
    <col min="10999" max="10999" width="10.109375" style="114" customWidth="1"/>
    <col min="11000" max="11000" width="23.44140625" style="114" customWidth="1"/>
    <col min="11001" max="11001" width="10.44140625" style="114" bestFit="1" customWidth="1"/>
    <col min="11002" max="11002" width="3.88671875" style="114" customWidth="1"/>
    <col min="11003" max="11003" width="13.44140625" style="114" customWidth="1"/>
    <col min="11004" max="11004" width="17" style="114" customWidth="1"/>
    <col min="11005" max="11005" width="14.44140625" style="114" bestFit="1" customWidth="1"/>
    <col min="11006" max="11006" width="10" style="114" customWidth="1"/>
    <col min="11007" max="11007" width="16.109375" style="114" customWidth="1"/>
    <col min="11008" max="11253" width="8.88671875" style="114"/>
    <col min="11254" max="11254" width="10.109375" style="114" bestFit="1" customWidth="1"/>
    <col min="11255" max="11255" width="10.109375" style="114" customWidth="1"/>
    <col min="11256" max="11256" width="23.44140625" style="114" customWidth="1"/>
    <col min="11257" max="11257" width="10.44140625" style="114" bestFit="1" customWidth="1"/>
    <col min="11258" max="11258" width="3.88671875" style="114" customWidth="1"/>
    <col min="11259" max="11259" width="13.44140625" style="114" customWidth="1"/>
    <col min="11260" max="11260" width="17" style="114" customWidth="1"/>
    <col min="11261" max="11261" width="14.44140625" style="114" bestFit="1" customWidth="1"/>
    <col min="11262" max="11262" width="10" style="114" customWidth="1"/>
    <col min="11263" max="11263" width="16.109375" style="114" customWidth="1"/>
    <col min="11264" max="11509" width="8.88671875" style="114"/>
    <col min="11510" max="11510" width="10.109375" style="114" bestFit="1" customWidth="1"/>
    <col min="11511" max="11511" width="10.109375" style="114" customWidth="1"/>
    <col min="11512" max="11512" width="23.44140625" style="114" customWidth="1"/>
    <col min="11513" max="11513" width="10.44140625" style="114" bestFit="1" customWidth="1"/>
    <col min="11514" max="11514" width="3.88671875" style="114" customWidth="1"/>
    <col min="11515" max="11515" width="13.44140625" style="114" customWidth="1"/>
    <col min="11516" max="11516" width="17" style="114" customWidth="1"/>
    <col min="11517" max="11517" width="14.44140625" style="114" bestFit="1" customWidth="1"/>
    <col min="11518" max="11518" width="10" style="114" customWidth="1"/>
    <col min="11519" max="11519" width="16.109375" style="114" customWidth="1"/>
    <col min="11520" max="11765" width="8.88671875" style="114"/>
    <col min="11766" max="11766" width="10.109375" style="114" bestFit="1" customWidth="1"/>
    <col min="11767" max="11767" width="10.109375" style="114" customWidth="1"/>
    <col min="11768" max="11768" width="23.44140625" style="114" customWidth="1"/>
    <col min="11769" max="11769" width="10.44140625" style="114" bestFit="1" customWidth="1"/>
    <col min="11770" max="11770" width="3.88671875" style="114" customWidth="1"/>
    <col min="11771" max="11771" width="13.44140625" style="114" customWidth="1"/>
    <col min="11772" max="11772" width="17" style="114" customWidth="1"/>
    <col min="11773" max="11773" width="14.44140625" style="114" bestFit="1" customWidth="1"/>
    <col min="11774" max="11774" width="10" style="114" customWidth="1"/>
    <col min="11775" max="11775" width="16.109375" style="114" customWidth="1"/>
    <col min="11776" max="12021" width="8.88671875" style="114"/>
    <col min="12022" max="12022" width="10.109375" style="114" bestFit="1" customWidth="1"/>
    <col min="12023" max="12023" width="10.109375" style="114" customWidth="1"/>
    <col min="12024" max="12024" width="23.44140625" style="114" customWidth="1"/>
    <col min="12025" max="12025" width="10.44140625" style="114" bestFit="1" customWidth="1"/>
    <col min="12026" max="12026" width="3.88671875" style="114" customWidth="1"/>
    <col min="12027" max="12027" width="13.44140625" style="114" customWidth="1"/>
    <col min="12028" max="12028" width="17" style="114" customWidth="1"/>
    <col min="12029" max="12029" width="14.44140625" style="114" bestFit="1" customWidth="1"/>
    <col min="12030" max="12030" width="10" style="114" customWidth="1"/>
    <col min="12031" max="12031" width="16.109375" style="114" customWidth="1"/>
    <col min="12032" max="12277" width="8.88671875" style="114"/>
    <col min="12278" max="12278" width="10.109375" style="114" bestFit="1" customWidth="1"/>
    <col min="12279" max="12279" width="10.109375" style="114" customWidth="1"/>
    <col min="12280" max="12280" width="23.44140625" style="114" customWidth="1"/>
    <col min="12281" max="12281" width="10.44140625" style="114" bestFit="1" customWidth="1"/>
    <col min="12282" max="12282" width="3.88671875" style="114" customWidth="1"/>
    <col min="12283" max="12283" width="13.44140625" style="114" customWidth="1"/>
    <col min="12284" max="12284" width="17" style="114" customWidth="1"/>
    <col min="12285" max="12285" width="14.44140625" style="114" bestFit="1" customWidth="1"/>
    <col min="12286" max="12286" width="10" style="114" customWidth="1"/>
    <col min="12287" max="12287" width="16.109375" style="114" customWidth="1"/>
    <col min="12288" max="12533" width="8.88671875" style="114"/>
    <col min="12534" max="12534" width="10.109375" style="114" bestFit="1" customWidth="1"/>
    <col min="12535" max="12535" width="10.109375" style="114" customWidth="1"/>
    <col min="12536" max="12536" width="23.44140625" style="114" customWidth="1"/>
    <col min="12537" max="12537" width="10.44140625" style="114" bestFit="1" customWidth="1"/>
    <col min="12538" max="12538" width="3.88671875" style="114" customWidth="1"/>
    <col min="12539" max="12539" width="13.44140625" style="114" customWidth="1"/>
    <col min="12540" max="12540" width="17" style="114" customWidth="1"/>
    <col min="12541" max="12541" width="14.44140625" style="114" bestFit="1" customWidth="1"/>
    <col min="12542" max="12542" width="10" style="114" customWidth="1"/>
    <col min="12543" max="12543" width="16.109375" style="114" customWidth="1"/>
    <col min="12544" max="12789" width="8.88671875" style="114"/>
    <col min="12790" max="12790" width="10.109375" style="114" bestFit="1" customWidth="1"/>
    <col min="12791" max="12791" width="10.109375" style="114" customWidth="1"/>
    <col min="12792" max="12792" width="23.44140625" style="114" customWidth="1"/>
    <col min="12793" max="12793" width="10.44140625" style="114" bestFit="1" customWidth="1"/>
    <col min="12794" max="12794" width="3.88671875" style="114" customWidth="1"/>
    <col min="12795" max="12795" width="13.44140625" style="114" customWidth="1"/>
    <col min="12796" max="12796" width="17" style="114" customWidth="1"/>
    <col min="12797" max="12797" width="14.44140625" style="114" bestFit="1" customWidth="1"/>
    <col min="12798" max="12798" width="10" style="114" customWidth="1"/>
    <col min="12799" max="12799" width="16.109375" style="114" customWidth="1"/>
    <col min="12800" max="13045" width="8.88671875" style="114"/>
    <col min="13046" max="13046" width="10.109375" style="114" bestFit="1" customWidth="1"/>
    <col min="13047" max="13047" width="10.109375" style="114" customWidth="1"/>
    <col min="13048" max="13048" width="23.44140625" style="114" customWidth="1"/>
    <col min="13049" max="13049" width="10.44140625" style="114" bestFit="1" customWidth="1"/>
    <col min="13050" max="13050" width="3.88671875" style="114" customWidth="1"/>
    <col min="13051" max="13051" width="13.44140625" style="114" customWidth="1"/>
    <col min="13052" max="13052" width="17" style="114" customWidth="1"/>
    <col min="13053" max="13053" width="14.44140625" style="114" bestFit="1" customWidth="1"/>
    <col min="13054" max="13054" width="10" style="114" customWidth="1"/>
    <col min="13055" max="13055" width="16.109375" style="114" customWidth="1"/>
    <col min="13056" max="13301" width="8.88671875" style="114"/>
    <col min="13302" max="13302" width="10.109375" style="114" bestFit="1" customWidth="1"/>
    <col min="13303" max="13303" width="10.109375" style="114" customWidth="1"/>
    <col min="13304" max="13304" width="23.44140625" style="114" customWidth="1"/>
    <col min="13305" max="13305" width="10.44140625" style="114" bestFit="1" customWidth="1"/>
    <col min="13306" max="13306" width="3.88671875" style="114" customWidth="1"/>
    <col min="13307" max="13307" width="13.44140625" style="114" customWidth="1"/>
    <col min="13308" max="13308" width="17" style="114" customWidth="1"/>
    <col min="13309" max="13309" width="14.44140625" style="114" bestFit="1" customWidth="1"/>
    <col min="13310" max="13310" width="10" style="114" customWidth="1"/>
    <col min="13311" max="13311" width="16.109375" style="114" customWidth="1"/>
    <col min="13312" max="13557" width="8.88671875" style="114"/>
    <col min="13558" max="13558" width="10.109375" style="114" bestFit="1" customWidth="1"/>
    <col min="13559" max="13559" width="10.109375" style="114" customWidth="1"/>
    <col min="13560" max="13560" width="23.44140625" style="114" customWidth="1"/>
    <col min="13561" max="13561" width="10.44140625" style="114" bestFit="1" customWidth="1"/>
    <col min="13562" max="13562" width="3.88671875" style="114" customWidth="1"/>
    <col min="13563" max="13563" width="13.44140625" style="114" customWidth="1"/>
    <col min="13564" max="13564" width="17" style="114" customWidth="1"/>
    <col min="13565" max="13565" width="14.44140625" style="114" bestFit="1" customWidth="1"/>
    <col min="13566" max="13566" width="10" style="114" customWidth="1"/>
    <col min="13567" max="13567" width="16.109375" style="114" customWidth="1"/>
    <col min="13568" max="13813" width="8.88671875" style="114"/>
    <col min="13814" max="13814" width="10.109375" style="114" bestFit="1" customWidth="1"/>
    <col min="13815" max="13815" width="10.109375" style="114" customWidth="1"/>
    <col min="13816" max="13816" width="23.44140625" style="114" customWidth="1"/>
    <col min="13817" max="13817" width="10.44140625" style="114" bestFit="1" customWidth="1"/>
    <col min="13818" max="13818" width="3.88671875" style="114" customWidth="1"/>
    <col min="13819" max="13819" width="13.44140625" style="114" customWidth="1"/>
    <col min="13820" max="13820" width="17" style="114" customWidth="1"/>
    <col min="13821" max="13821" width="14.44140625" style="114" bestFit="1" customWidth="1"/>
    <col min="13822" max="13822" width="10" style="114" customWidth="1"/>
    <col min="13823" max="13823" width="16.109375" style="114" customWidth="1"/>
    <col min="13824" max="14069" width="8.88671875" style="114"/>
    <col min="14070" max="14070" width="10.109375" style="114" bestFit="1" customWidth="1"/>
    <col min="14071" max="14071" width="10.109375" style="114" customWidth="1"/>
    <col min="14072" max="14072" width="23.44140625" style="114" customWidth="1"/>
    <col min="14073" max="14073" width="10.44140625" style="114" bestFit="1" customWidth="1"/>
    <col min="14074" max="14074" width="3.88671875" style="114" customWidth="1"/>
    <col min="14075" max="14075" width="13.44140625" style="114" customWidth="1"/>
    <col min="14076" max="14076" width="17" style="114" customWidth="1"/>
    <col min="14077" max="14077" width="14.44140625" style="114" bestFit="1" customWidth="1"/>
    <col min="14078" max="14078" width="10" style="114" customWidth="1"/>
    <col min="14079" max="14079" width="16.109375" style="114" customWidth="1"/>
    <col min="14080" max="14325" width="8.88671875" style="114"/>
    <col min="14326" max="14326" width="10.109375" style="114" bestFit="1" customWidth="1"/>
    <col min="14327" max="14327" width="10.109375" style="114" customWidth="1"/>
    <col min="14328" max="14328" width="23.44140625" style="114" customWidth="1"/>
    <col min="14329" max="14329" width="10.44140625" style="114" bestFit="1" customWidth="1"/>
    <col min="14330" max="14330" width="3.88671875" style="114" customWidth="1"/>
    <col min="14331" max="14331" width="13.44140625" style="114" customWidth="1"/>
    <col min="14332" max="14332" width="17" style="114" customWidth="1"/>
    <col min="14333" max="14333" width="14.44140625" style="114" bestFit="1" customWidth="1"/>
    <col min="14334" max="14334" width="10" style="114" customWidth="1"/>
    <col min="14335" max="14335" width="16.109375" style="114" customWidth="1"/>
    <col min="14336" max="14581" width="8.88671875" style="114"/>
    <col min="14582" max="14582" width="10.109375" style="114" bestFit="1" customWidth="1"/>
    <col min="14583" max="14583" width="10.109375" style="114" customWidth="1"/>
    <col min="14584" max="14584" width="23.44140625" style="114" customWidth="1"/>
    <col min="14585" max="14585" width="10.44140625" style="114" bestFit="1" customWidth="1"/>
    <col min="14586" max="14586" width="3.88671875" style="114" customWidth="1"/>
    <col min="14587" max="14587" width="13.44140625" style="114" customWidth="1"/>
    <col min="14588" max="14588" width="17" style="114" customWidth="1"/>
    <col min="14589" max="14589" width="14.44140625" style="114" bestFit="1" customWidth="1"/>
    <col min="14590" max="14590" width="10" style="114" customWidth="1"/>
    <col min="14591" max="14591" width="16.109375" style="114" customWidth="1"/>
    <col min="14592" max="14837" width="8.88671875" style="114"/>
    <col min="14838" max="14838" width="10.109375" style="114" bestFit="1" customWidth="1"/>
    <col min="14839" max="14839" width="10.109375" style="114" customWidth="1"/>
    <col min="14840" max="14840" width="23.44140625" style="114" customWidth="1"/>
    <col min="14841" max="14841" width="10.44140625" style="114" bestFit="1" customWidth="1"/>
    <col min="14842" max="14842" width="3.88671875" style="114" customWidth="1"/>
    <col min="14843" max="14843" width="13.44140625" style="114" customWidth="1"/>
    <col min="14844" max="14844" width="17" style="114" customWidth="1"/>
    <col min="14845" max="14845" width="14.44140625" style="114" bestFit="1" customWidth="1"/>
    <col min="14846" max="14846" width="10" style="114" customWidth="1"/>
    <col min="14847" max="14847" width="16.109375" style="114" customWidth="1"/>
    <col min="14848" max="15093" width="8.88671875" style="114"/>
    <col min="15094" max="15094" width="10.109375" style="114" bestFit="1" customWidth="1"/>
    <col min="15095" max="15095" width="10.109375" style="114" customWidth="1"/>
    <col min="15096" max="15096" width="23.44140625" style="114" customWidth="1"/>
    <col min="15097" max="15097" width="10.44140625" style="114" bestFit="1" customWidth="1"/>
    <col min="15098" max="15098" width="3.88671875" style="114" customWidth="1"/>
    <col min="15099" max="15099" width="13.44140625" style="114" customWidth="1"/>
    <col min="15100" max="15100" width="17" style="114" customWidth="1"/>
    <col min="15101" max="15101" width="14.44140625" style="114" bestFit="1" customWidth="1"/>
    <col min="15102" max="15102" width="10" style="114" customWidth="1"/>
    <col min="15103" max="15103" width="16.109375" style="114" customWidth="1"/>
    <col min="15104" max="15349" width="8.88671875" style="114"/>
    <col min="15350" max="15350" width="10.109375" style="114" bestFit="1" customWidth="1"/>
    <col min="15351" max="15351" width="10.109375" style="114" customWidth="1"/>
    <col min="15352" max="15352" width="23.44140625" style="114" customWidth="1"/>
    <col min="15353" max="15353" width="10.44140625" style="114" bestFit="1" customWidth="1"/>
    <col min="15354" max="15354" width="3.88671875" style="114" customWidth="1"/>
    <col min="15355" max="15355" width="13.44140625" style="114" customWidth="1"/>
    <col min="15356" max="15356" width="17" style="114" customWidth="1"/>
    <col min="15357" max="15357" width="14.44140625" style="114" bestFit="1" customWidth="1"/>
    <col min="15358" max="15358" width="10" style="114" customWidth="1"/>
    <col min="15359" max="15359" width="16.109375" style="114" customWidth="1"/>
    <col min="15360" max="15605" width="8.88671875" style="114"/>
    <col min="15606" max="15606" width="10.109375" style="114" bestFit="1" customWidth="1"/>
    <col min="15607" max="15607" width="10.109375" style="114" customWidth="1"/>
    <col min="15608" max="15608" width="23.44140625" style="114" customWidth="1"/>
    <col min="15609" max="15609" width="10.44140625" style="114" bestFit="1" customWidth="1"/>
    <col min="15610" max="15610" width="3.88671875" style="114" customWidth="1"/>
    <col min="15611" max="15611" width="13.44140625" style="114" customWidth="1"/>
    <col min="15612" max="15612" width="17" style="114" customWidth="1"/>
    <col min="15613" max="15613" width="14.44140625" style="114" bestFit="1" customWidth="1"/>
    <col min="15614" max="15614" width="10" style="114" customWidth="1"/>
    <col min="15615" max="15615" width="16.109375" style="114" customWidth="1"/>
    <col min="15616" max="15861" width="8.88671875" style="114"/>
    <col min="15862" max="15862" width="10.109375" style="114" bestFit="1" customWidth="1"/>
    <col min="15863" max="15863" width="10.109375" style="114" customWidth="1"/>
    <col min="15864" max="15864" width="23.44140625" style="114" customWidth="1"/>
    <col min="15865" max="15865" width="10.44140625" style="114" bestFit="1" customWidth="1"/>
    <col min="15866" max="15866" width="3.88671875" style="114" customWidth="1"/>
    <col min="15867" max="15867" width="13.44140625" style="114" customWidth="1"/>
    <col min="15868" max="15868" width="17" style="114" customWidth="1"/>
    <col min="15869" max="15869" width="14.44140625" style="114" bestFit="1" customWidth="1"/>
    <col min="15870" max="15870" width="10" style="114" customWidth="1"/>
    <col min="15871" max="15871" width="16.109375" style="114" customWidth="1"/>
    <col min="15872" max="16117" width="8.88671875" style="114"/>
    <col min="16118" max="16118" width="10.109375" style="114" bestFit="1" customWidth="1"/>
    <col min="16119" max="16119" width="10.109375" style="114" customWidth="1"/>
    <col min="16120" max="16120" width="23.44140625" style="114" customWidth="1"/>
    <col min="16121" max="16121" width="10.44140625" style="114" bestFit="1" customWidth="1"/>
    <col min="16122" max="16122" width="3.88671875" style="114" customWidth="1"/>
    <col min="16123" max="16123" width="13.44140625" style="114" customWidth="1"/>
    <col min="16124" max="16124" width="17" style="114" customWidth="1"/>
    <col min="16125" max="16125" width="14.44140625" style="114" bestFit="1" customWidth="1"/>
    <col min="16126" max="16126" width="10" style="114" customWidth="1"/>
    <col min="16127" max="16127" width="16.109375" style="114" customWidth="1"/>
    <col min="16128" max="16379" width="8.88671875" style="114"/>
    <col min="16380" max="16381" width="9.109375" style="114" customWidth="1"/>
    <col min="16382" max="16384" width="8.88671875" style="114"/>
  </cols>
  <sheetData>
    <row r="1" spans="1:5" s="107" customFormat="1" ht="27.6" x14ac:dyDescent="0.3">
      <c r="A1" s="139" t="s">
        <v>921</v>
      </c>
      <c r="B1" s="139" t="s">
        <v>922</v>
      </c>
      <c r="C1" s="139" t="s">
        <v>923</v>
      </c>
      <c r="E1" s="139" t="s">
        <v>924</v>
      </c>
    </row>
    <row r="2" spans="1:5" x14ac:dyDescent="0.3">
      <c r="A2" s="113">
        <v>41400</v>
      </c>
      <c r="B2" s="113">
        <v>41526</v>
      </c>
      <c r="C2" s="123"/>
      <c r="E2" s="140">
        <v>41275</v>
      </c>
    </row>
    <row r="3" spans="1:5" x14ac:dyDescent="0.3">
      <c r="A3" s="113">
        <v>41400</v>
      </c>
      <c r="B3" s="113">
        <v>41526</v>
      </c>
      <c r="C3" s="123"/>
      <c r="E3" s="113">
        <v>41295</v>
      </c>
    </row>
    <row r="4" spans="1:5" x14ac:dyDescent="0.3">
      <c r="A4" s="113">
        <v>41400</v>
      </c>
      <c r="B4" s="113">
        <v>41526</v>
      </c>
      <c r="C4" s="123"/>
      <c r="E4" s="113">
        <v>41323</v>
      </c>
    </row>
    <row r="5" spans="1:5" x14ac:dyDescent="0.3">
      <c r="A5" s="113">
        <v>41571</v>
      </c>
      <c r="B5" s="113">
        <v>41644</v>
      </c>
      <c r="C5" s="123"/>
      <c r="E5" s="113">
        <v>41421</v>
      </c>
    </row>
    <row r="6" spans="1:5" x14ac:dyDescent="0.3">
      <c r="A6" s="113">
        <v>41590</v>
      </c>
      <c r="B6" s="113">
        <v>41653</v>
      </c>
      <c r="C6" s="123"/>
      <c r="E6" s="113">
        <v>41459</v>
      </c>
    </row>
    <row r="7" spans="1:5" x14ac:dyDescent="0.3">
      <c r="A7" s="113"/>
      <c r="E7" s="113">
        <v>41519</v>
      </c>
    </row>
    <row r="8" spans="1:5" x14ac:dyDescent="0.3">
      <c r="A8" s="113"/>
      <c r="E8" s="113">
        <v>41606</v>
      </c>
    </row>
    <row r="9" spans="1:5" x14ac:dyDescent="0.3">
      <c r="A9" s="113" t="s">
        <v>927</v>
      </c>
      <c r="E9" s="113">
        <v>41607</v>
      </c>
    </row>
    <row r="10" spans="1:5" x14ac:dyDescent="0.3">
      <c r="A10" s="113"/>
      <c r="E10" s="113">
        <v>41633</v>
      </c>
    </row>
    <row r="11" spans="1:5" x14ac:dyDescent="0.3">
      <c r="E11" s="113">
        <v>41634</v>
      </c>
    </row>
    <row r="12" spans="1:5" x14ac:dyDescent="0.3">
      <c r="E12" s="113">
        <v>41640</v>
      </c>
    </row>
  </sheetData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4"/>
  <sheetViews>
    <sheetView zoomScale="160" zoomScaleNormal="160" workbookViewId="0">
      <selection activeCell="C10" sqref="C10"/>
    </sheetView>
  </sheetViews>
  <sheetFormatPr defaultRowHeight="13.8" x14ac:dyDescent="0.3"/>
  <cols>
    <col min="1" max="1" width="10.44140625" style="114" bestFit="1" customWidth="1"/>
    <col min="2" max="2" width="11.33203125" style="114" customWidth="1"/>
    <col min="3" max="3" width="11.6640625" style="114" customWidth="1"/>
    <col min="4" max="4" width="9.5546875" style="114" bestFit="1" customWidth="1"/>
    <col min="5" max="5" width="10.5546875" style="114" bestFit="1" customWidth="1"/>
    <col min="6" max="248" width="8.88671875" style="114"/>
    <col min="249" max="249" width="10.109375" style="114" bestFit="1" customWidth="1"/>
    <col min="250" max="250" width="10.109375" style="114" customWidth="1"/>
    <col min="251" max="251" width="23.44140625" style="114" customWidth="1"/>
    <col min="252" max="252" width="10.44140625" style="114" bestFit="1" customWidth="1"/>
    <col min="253" max="253" width="3.88671875" style="114" customWidth="1"/>
    <col min="254" max="254" width="13.44140625" style="114" customWidth="1"/>
    <col min="255" max="255" width="17" style="114" customWidth="1"/>
    <col min="256" max="256" width="14.44140625" style="114" bestFit="1" customWidth="1"/>
    <col min="257" max="257" width="10" style="114" customWidth="1"/>
    <col min="258" max="258" width="16.109375" style="114" customWidth="1"/>
    <col min="259" max="504" width="8.88671875" style="114"/>
    <col min="505" max="505" width="10.109375" style="114" bestFit="1" customWidth="1"/>
    <col min="506" max="506" width="10.109375" style="114" customWidth="1"/>
    <col min="507" max="507" width="23.44140625" style="114" customWidth="1"/>
    <col min="508" max="508" width="10.44140625" style="114" bestFit="1" customWidth="1"/>
    <col min="509" max="509" width="3.88671875" style="114" customWidth="1"/>
    <col min="510" max="510" width="13.44140625" style="114" customWidth="1"/>
    <col min="511" max="511" width="17" style="114" customWidth="1"/>
    <col min="512" max="512" width="14.44140625" style="114" bestFit="1" customWidth="1"/>
    <col min="513" max="513" width="10" style="114" customWidth="1"/>
    <col min="514" max="514" width="16.109375" style="114" customWidth="1"/>
    <col min="515" max="760" width="8.88671875" style="114"/>
    <col min="761" max="761" width="10.109375" style="114" bestFit="1" customWidth="1"/>
    <col min="762" max="762" width="10.109375" style="114" customWidth="1"/>
    <col min="763" max="763" width="23.44140625" style="114" customWidth="1"/>
    <col min="764" max="764" width="10.44140625" style="114" bestFit="1" customWidth="1"/>
    <col min="765" max="765" width="3.88671875" style="114" customWidth="1"/>
    <col min="766" max="766" width="13.44140625" style="114" customWidth="1"/>
    <col min="767" max="767" width="17" style="114" customWidth="1"/>
    <col min="768" max="768" width="14.44140625" style="114" bestFit="1" customWidth="1"/>
    <col min="769" max="769" width="10" style="114" customWidth="1"/>
    <col min="770" max="770" width="16.109375" style="114" customWidth="1"/>
    <col min="771" max="1016" width="8.88671875" style="114"/>
    <col min="1017" max="1017" width="10.109375" style="114" bestFit="1" customWidth="1"/>
    <col min="1018" max="1018" width="10.109375" style="114" customWidth="1"/>
    <col min="1019" max="1019" width="23.44140625" style="114" customWidth="1"/>
    <col min="1020" max="1020" width="10.44140625" style="114" bestFit="1" customWidth="1"/>
    <col min="1021" max="1021" width="3.88671875" style="114" customWidth="1"/>
    <col min="1022" max="1022" width="13.44140625" style="114" customWidth="1"/>
    <col min="1023" max="1023" width="17" style="114" customWidth="1"/>
    <col min="1024" max="1024" width="14.44140625" style="114" bestFit="1" customWidth="1"/>
    <col min="1025" max="1025" width="10" style="114" customWidth="1"/>
    <col min="1026" max="1026" width="16.109375" style="114" customWidth="1"/>
    <col min="1027" max="1272" width="8.88671875" style="114"/>
    <col min="1273" max="1273" width="10.109375" style="114" bestFit="1" customWidth="1"/>
    <col min="1274" max="1274" width="10.109375" style="114" customWidth="1"/>
    <col min="1275" max="1275" width="23.44140625" style="114" customWidth="1"/>
    <col min="1276" max="1276" width="10.44140625" style="114" bestFit="1" customWidth="1"/>
    <col min="1277" max="1277" width="3.88671875" style="114" customWidth="1"/>
    <col min="1278" max="1278" width="13.44140625" style="114" customWidth="1"/>
    <col min="1279" max="1279" width="17" style="114" customWidth="1"/>
    <col min="1280" max="1280" width="14.44140625" style="114" bestFit="1" customWidth="1"/>
    <col min="1281" max="1281" width="10" style="114" customWidth="1"/>
    <col min="1282" max="1282" width="16.109375" style="114" customWidth="1"/>
    <col min="1283" max="1528" width="8.88671875" style="114"/>
    <col min="1529" max="1529" width="10.109375" style="114" bestFit="1" customWidth="1"/>
    <col min="1530" max="1530" width="10.109375" style="114" customWidth="1"/>
    <col min="1531" max="1531" width="23.44140625" style="114" customWidth="1"/>
    <col min="1532" max="1532" width="10.44140625" style="114" bestFit="1" customWidth="1"/>
    <col min="1533" max="1533" width="3.88671875" style="114" customWidth="1"/>
    <col min="1534" max="1534" width="13.44140625" style="114" customWidth="1"/>
    <col min="1535" max="1535" width="17" style="114" customWidth="1"/>
    <col min="1536" max="1536" width="14.44140625" style="114" bestFit="1" customWidth="1"/>
    <col min="1537" max="1537" width="10" style="114" customWidth="1"/>
    <col min="1538" max="1538" width="16.109375" style="114" customWidth="1"/>
    <col min="1539" max="1784" width="8.88671875" style="114"/>
    <col min="1785" max="1785" width="10.109375" style="114" bestFit="1" customWidth="1"/>
    <col min="1786" max="1786" width="10.109375" style="114" customWidth="1"/>
    <col min="1787" max="1787" width="23.44140625" style="114" customWidth="1"/>
    <col min="1788" max="1788" width="10.44140625" style="114" bestFit="1" customWidth="1"/>
    <col min="1789" max="1789" width="3.88671875" style="114" customWidth="1"/>
    <col min="1790" max="1790" width="13.44140625" style="114" customWidth="1"/>
    <col min="1791" max="1791" width="17" style="114" customWidth="1"/>
    <col min="1792" max="1792" width="14.44140625" style="114" bestFit="1" customWidth="1"/>
    <col min="1793" max="1793" width="10" style="114" customWidth="1"/>
    <col min="1794" max="1794" width="16.109375" style="114" customWidth="1"/>
    <col min="1795" max="2040" width="8.88671875" style="114"/>
    <col min="2041" max="2041" width="10.109375" style="114" bestFit="1" customWidth="1"/>
    <col min="2042" max="2042" width="10.109375" style="114" customWidth="1"/>
    <col min="2043" max="2043" width="23.44140625" style="114" customWidth="1"/>
    <col min="2044" max="2044" width="10.44140625" style="114" bestFit="1" customWidth="1"/>
    <col min="2045" max="2045" width="3.88671875" style="114" customWidth="1"/>
    <col min="2046" max="2046" width="13.44140625" style="114" customWidth="1"/>
    <col min="2047" max="2047" width="17" style="114" customWidth="1"/>
    <col min="2048" max="2048" width="14.44140625" style="114" bestFit="1" customWidth="1"/>
    <col min="2049" max="2049" width="10" style="114" customWidth="1"/>
    <col min="2050" max="2050" width="16.109375" style="114" customWidth="1"/>
    <col min="2051" max="2296" width="8.88671875" style="114"/>
    <col min="2297" max="2297" width="10.109375" style="114" bestFit="1" customWidth="1"/>
    <col min="2298" max="2298" width="10.109375" style="114" customWidth="1"/>
    <col min="2299" max="2299" width="23.44140625" style="114" customWidth="1"/>
    <col min="2300" max="2300" width="10.44140625" style="114" bestFit="1" customWidth="1"/>
    <col min="2301" max="2301" width="3.88671875" style="114" customWidth="1"/>
    <col min="2302" max="2302" width="13.44140625" style="114" customWidth="1"/>
    <col min="2303" max="2303" width="17" style="114" customWidth="1"/>
    <col min="2304" max="2304" width="14.44140625" style="114" bestFit="1" customWidth="1"/>
    <col min="2305" max="2305" width="10" style="114" customWidth="1"/>
    <col min="2306" max="2306" width="16.109375" style="114" customWidth="1"/>
    <col min="2307" max="2552" width="8.88671875" style="114"/>
    <col min="2553" max="2553" width="10.109375" style="114" bestFit="1" customWidth="1"/>
    <col min="2554" max="2554" width="10.109375" style="114" customWidth="1"/>
    <col min="2555" max="2555" width="23.44140625" style="114" customWidth="1"/>
    <col min="2556" max="2556" width="10.44140625" style="114" bestFit="1" customWidth="1"/>
    <col min="2557" max="2557" width="3.88671875" style="114" customWidth="1"/>
    <col min="2558" max="2558" width="13.44140625" style="114" customWidth="1"/>
    <col min="2559" max="2559" width="17" style="114" customWidth="1"/>
    <col min="2560" max="2560" width="14.44140625" style="114" bestFit="1" customWidth="1"/>
    <col min="2561" max="2561" width="10" style="114" customWidth="1"/>
    <col min="2562" max="2562" width="16.109375" style="114" customWidth="1"/>
    <col min="2563" max="2808" width="8.88671875" style="114"/>
    <col min="2809" max="2809" width="10.109375" style="114" bestFit="1" customWidth="1"/>
    <col min="2810" max="2810" width="10.109375" style="114" customWidth="1"/>
    <col min="2811" max="2811" width="23.44140625" style="114" customWidth="1"/>
    <col min="2812" max="2812" width="10.44140625" style="114" bestFit="1" customWidth="1"/>
    <col min="2813" max="2813" width="3.88671875" style="114" customWidth="1"/>
    <col min="2814" max="2814" width="13.44140625" style="114" customWidth="1"/>
    <col min="2815" max="2815" width="17" style="114" customWidth="1"/>
    <col min="2816" max="2816" width="14.44140625" style="114" bestFit="1" customWidth="1"/>
    <col min="2817" max="2817" width="10" style="114" customWidth="1"/>
    <col min="2818" max="2818" width="16.109375" style="114" customWidth="1"/>
    <col min="2819" max="3064" width="8.88671875" style="114"/>
    <col min="3065" max="3065" width="10.109375" style="114" bestFit="1" customWidth="1"/>
    <col min="3066" max="3066" width="10.109375" style="114" customWidth="1"/>
    <col min="3067" max="3067" width="23.44140625" style="114" customWidth="1"/>
    <col min="3068" max="3068" width="10.44140625" style="114" bestFit="1" customWidth="1"/>
    <col min="3069" max="3069" width="3.88671875" style="114" customWidth="1"/>
    <col min="3070" max="3070" width="13.44140625" style="114" customWidth="1"/>
    <col min="3071" max="3071" width="17" style="114" customWidth="1"/>
    <col min="3072" max="3072" width="14.44140625" style="114" bestFit="1" customWidth="1"/>
    <col min="3073" max="3073" width="10" style="114" customWidth="1"/>
    <col min="3074" max="3074" width="16.109375" style="114" customWidth="1"/>
    <col min="3075" max="3320" width="8.88671875" style="114"/>
    <col min="3321" max="3321" width="10.109375" style="114" bestFit="1" customWidth="1"/>
    <col min="3322" max="3322" width="10.109375" style="114" customWidth="1"/>
    <col min="3323" max="3323" width="23.44140625" style="114" customWidth="1"/>
    <col min="3324" max="3324" width="10.44140625" style="114" bestFit="1" customWidth="1"/>
    <col min="3325" max="3325" width="3.88671875" style="114" customWidth="1"/>
    <col min="3326" max="3326" width="13.44140625" style="114" customWidth="1"/>
    <col min="3327" max="3327" width="17" style="114" customWidth="1"/>
    <col min="3328" max="3328" width="14.44140625" style="114" bestFit="1" customWidth="1"/>
    <col min="3329" max="3329" width="10" style="114" customWidth="1"/>
    <col min="3330" max="3330" width="16.109375" style="114" customWidth="1"/>
    <col min="3331" max="3576" width="8.88671875" style="114"/>
    <col min="3577" max="3577" width="10.109375" style="114" bestFit="1" customWidth="1"/>
    <col min="3578" max="3578" width="10.109375" style="114" customWidth="1"/>
    <col min="3579" max="3579" width="23.44140625" style="114" customWidth="1"/>
    <col min="3580" max="3580" width="10.44140625" style="114" bestFit="1" customWidth="1"/>
    <col min="3581" max="3581" width="3.88671875" style="114" customWidth="1"/>
    <col min="3582" max="3582" width="13.44140625" style="114" customWidth="1"/>
    <col min="3583" max="3583" width="17" style="114" customWidth="1"/>
    <col min="3584" max="3584" width="14.44140625" style="114" bestFit="1" customWidth="1"/>
    <col min="3585" max="3585" width="10" style="114" customWidth="1"/>
    <col min="3586" max="3586" width="16.109375" style="114" customWidth="1"/>
    <col min="3587" max="3832" width="8.88671875" style="114"/>
    <col min="3833" max="3833" width="10.109375" style="114" bestFit="1" customWidth="1"/>
    <col min="3834" max="3834" width="10.109375" style="114" customWidth="1"/>
    <col min="3835" max="3835" width="23.44140625" style="114" customWidth="1"/>
    <col min="3836" max="3836" width="10.44140625" style="114" bestFit="1" customWidth="1"/>
    <col min="3837" max="3837" width="3.88671875" style="114" customWidth="1"/>
    <col min="3838" max="3838" width="13.44140625" style="114" customWidth="1"/>
    <col min="3839" max="3839" width="17" style="114" customWidth="1"/>
    <col min="3840" max="3840" width="14.44140625" style="114" bestFit="1" customWidth="1"/>
    <col min="3841" max="3841" width="10" style="114" customWidth="1"/>
    <col min="3842" max="3842" width="16.109375" style="114" customWidth="1"/>
    <col min="3843" max="4088" width="8.88671875" style="114"/>
    <col min="4089" max="4089" width="10.109375" style="114" bestFit="1" customWidth="1"/>
    <col min="4090" max="4090" width="10.109375" style="114" customWidth="1"/>
    <col min="4091" max="4091" width="23.44140625" style="114" customWidth="1"/>
    <col min="4092" max="4092" width="10.44140625" style="114" bestFit="1" customWidth="1"/>
    <col min="4093" max="4093" width="3.88671875" style="114" customWidth="1"/>
    <col min="4094" max="4094" width="13.44140625" style="114" customWidth="1"/>
    <col min="4095" max="4095" width="17" style="114" customWidth="1"/>
    <col min="4096" max="4096" width="14.44140625" style="114" bestFit="1" customWidth="1"/>
    <col min="4097" max="4097" width="10" style="114" customWidth="1"/>
    <col min="4098" max="4098" width="16.109375" style="114" customWidth="1"/>
    <col min="4099" max="4344" width="8.88671875" style="114"/>
    <col min="4345" max="4345" width="10.109375" style="114" bestFit="1" customWidth="1"/>
    <col min="4346" max="4346" width="10.109375" style="114" customWidth="1"/>
    <col min="4347" max="4347" width="23.44140625" style="114" customWidth="1"/>
    <col min="4348" max="4348" width="10.44140625" style="114" bestFit="1" customWidth="1"/>
    <col min="4349" max="4349" width="3.88671875" style="114" customWidth="1"/>
    <col min="4350" max="4350" width="13.44140625" style="114" customWidth="1"/>
    <col min="4351" max="4351" width="17" style="114" customWidth="1"/>
    <col min="4352" max="4352" width="14.44140625" style="114" bestFit="1" customWidth="1"/>
    <col min="4353" max="4353" width="10" style="114" customWidth="1"/>
    <col min="4354" max="4354" width="16.109375" style="114" customWidth="1"/>
    <col min="4355" max="4600" width="8.88671875" style="114"/>
    <col min="4601" max="4601" width="10.109375" style="114" bestFit="1" customWidth="1"/>
    <col min="4602" max="4602" width="10.109375" style="114" customWidth="1"/>
    <col min="4603" max="4603" width="23.44140625" style="114" customWidth="1"/>
    <col min="4604" max="4604" width="10.44140625" style="114" bestFit="1" customWidth="1"/>
    <col min="4605" max="4605" width="3.88671875" style="114" customWidth="1"/>
    <col min="4606" max="4606" width="13.44140625" style="114" customWidth="1"/>
    <col min="4607" max="4607" width="17" style="114" customWidth="1"/>
    <col min="4608" max="4608" width="14.44140625" style="114" bestFit="1" customWidth="1"/>
    <col min="4609" max="4609" width="10" style="114" customWidth="1"/>
    <col min="4610" max="4610" width="16.109375" style="114" customWidth="1"/>
    <col min="4611" max="4856" width="8.88671875" style="114"/>
    <col min="4857" max="4857" width="10.109375" style="114" bestFit="1" customWidth="1"/>
    <col min="4858" max="4858" width="10.109375" style="114" customWidth="1"/>
    <col min="4859" max="4859" width="23.44140625" style="114" customWidth="1"/>
    <col min="4860" max="4860" width="10.44140625" style="114" bestFit="1" customWidth="1"/>
    <col min="4861" max="4861" width="3.88671875" style="114" customWidth="1"/>
    <col min="4862" max="4862" width="13.44140625" style="114" customWidth="1"/>
    <col min="4863" max="4863" width="17" style="114" customWidth="1"/>
    <col min="4864" max="4864" width="14.44140625" style="114" bestFit="1" customWidth="1"/>
    <col min="4865" max="4865" width="10" style="114" customWidth="1"/>
    <col min="4866" max="4866" width="16.109375" style="114" customWidth="1"/>
    <col min="4867" max="5112" width="8.88671875" style="114"/>
    <col min="5113" max="5113" width="10.109375" style="114" bestFit="1" customWidth="1"/>
    <col min="5114" max="5114" width="10.109375" style="114" customWidth="1"/>
    <col min="5115" max="5115" width="23.44140625" style="114" customWidth="1"/>
    <col min="5116" max="5116" width="10.44140625" style="114" bestFit="1" customWidth="1"/>
    <col min="5117" max="5117" width="3.88671875" style="114" customWidth="1"/>
    <col min="5118" max="5118" width="13.44140625" style="114" customWidth="1"/>
    <col min="5119" max="5119" width="17" style="114" customWidth="1"/>
    <col min="5120" max="5120" width="14.44140625" style="114" bestFit="1" customWidth="1"/>
    <col min="5121" max="5121" width="10" style="114" customWidth="1"/>
    <col min="5122" max="5122" width="16.109375" style="114" customWidth="1"/>
    <col min="5123" max="5368" width="8.88671875" style="114"/>
    <col min="5369" max="5369" width="10.109375" style="114" bestFit="1" customWidth="1"/>
    <col min="5370" max="5370" width="10.109375" style="114" customWidth="1"/>
    <col min="5371" max="5371" width="23.44140625" style="114" customWidth="1"/>
    <col min="5372" max="5372" width="10.44140625" style="114" bestFit="1" customWidth="1"/>
    <col min="5373" max="5373" width="3.88671875" style="114" customWidth="1"/>
    <col min="5374" max="5374" width="13.44140625" style="114" customWidth="1"/>
    <col min="5375" max="5375" width="17" style="114" customWidth="1"/>
    <col min="5376" max="5376" width="14.44140625" style="114" bestFit="1" customWidth="1"/>
    <col min="5377" max="5377" width="10" style="114" customWidth="1"/>
    <col min="5378" max="5378" width="16.109375" style="114" customWidth="1"/>
    <col min="5379" max="5624" width="8.88671875" style="114"/>
    <col min="5625" max="5625" width="10.109375" style="114" bestFit="1" customWidth="1"/>
    <col min="5626" max="5626" width="10.109375" style="114" customWidth="1"/>
    <col min="5627" max="5627" width="23.44140625" style="114" customWidth="1"/>
    <col min="5628" max="5628" width="10.44140625" style="114" bestFit="1" customWidth="1"/>
    <col min="5629" max="5629" width="3.88671875" style="114" customWidth="1"/>
    <col min="5630" max="5630" width="13.44140625" style="114" customWidth="1"/>
    <col min="5631" max="5631" width="17" style="114" customWidth="1"/>
    <col min="5632" max="5632" width="14.44140625" style="114" bestFit="1" customWidth="1"/>
    <col min="5633" max="5633" width="10" style="114" customWidth="1"/>
    <col min="5634" max="5634" width="16.109375" style="114" customWidth="1"/>
    <col min="5635" max="5880" width="8.88671875" style="114"/>
    <col min="5881" max="5881" width="10.109375" style="114" bestFit="1" customWidth="1"/>
    <col min="5882" max="5882" width="10.109375" style="114" customWidth="1"/>
    <col min="5883" max="5883" width="23.44140625" style="114" customWidth="1"/>
    <col min="5884" max="5884" width="10.44140625" style="114" bestFit="1" customWidth="1"/>
    <col min="5885" max="5885" width="3.88671875" style="114" customWidth="1"/>
    <col min="5886" max="5886" width="13.44140625" style="114" customWidth="1"/>
    <col min="5887" max="5887" width="17" style="114" customWidth="1"/>
    <col min="5888" max="5888" width="14.44140625" style="114" bestFit="1" customWidth="1"/>
    <col min="5889" max="5889" width="10" style="114" customWidth="1"/>
    <col min="5890" max="5890" width="16.109375" style="114" customWidth="1"/>
    <col min="5891" max="6136" width="8.88671875" style="114"/>
    <col min="6137" max="6137" width="10.109375" style="114" bestFit="1" customWidth="1"/>
    <col min="6138" max="6138" width="10.109375" style="114" customWidth="1"/>
    <col min="6139" max="6139" width="23.44140625" style="114" customWidth="1"/>
    <col min="6140" max="6140" width="10.44140625" style="114" bestFit="1" customWidth="1"/>
    <col min="6141" max="6141" width="3.88671875" style="114" customWidth="1"/>
    <col min="6142" max="6142" width="13.44140625" style="114" customWidth="1"/>
    <col min="6143" max="6143" width="17" style="114" customWidth="1"/>
    <col min="6144" max="6144" width="14.44140625" style="114" bestFit="1" customWidth="1"/>
    <col min="6145" max="6145" width="10" style="114" customWidth="1"/>
    <col min="6146" max="6146" width="16.109375" style="114" customWidth="1"/>
    <col min="6147" max="6392" width="8.88671875" style="114"/>
    <col min="6393" max="6393" width="10.109375" style="114" bestFit="1" customWidth="1"/>
    <col min="6394" max="6394" width="10.109375" style="114" customWidth="1"/>
    <col min="6395" max="6395" width="23.44140625" style="114" customWidth="1"/>
    <col min="6396" max="6396" width="10.44140625" style="114" bestFit="1" customWidth="1"/>
    <col min="6397" max="6397" width="3.88671875" style="114" customWidth="1"/>
    <col min="6398" max="6398" width="13.44140625" style="114" customWidth="1"/>
    <col min="6399" max="6399" width="17" style="114" customWidth="1"/>
    <col min="6400" max="6400" width="14.44140625" style="114" bestFit="1" customWidth="1"/>
    <col min="6401" max="6401" width="10" style="114" customWidth="1"/>
    <col min="6402" max="6402" width="16.109375" style="114" customWidth="1"/>
    <col min="6403" max="6648" width="8.88671875" style="114"/>
    <col min="6649" max="6649" width="10.109375" style="114" bestFit="1" customWidth="1"/>
    <col min="6650" max="6650" width="10.109375" style="114" customWidth="1"/>
    <col min="6651" max="6651" width="23.44140625" style="114" customWidth="1"/>
    <col min="6652" max="6652" width="10.44140625" style="114" bestFit="1" customWidth="1"/>
    <col min="6653" max="6653" width="3.88671875" style="114" customWidth="1"/>
    <col min="6654" max="6654" width="13.44140625" style="114" customWidth="1"/>
    <col min="6655" max="6655" width="17" style="114" customWidth="1"/>
    <col min="6656" max="6656" width="14.44140625" style="114" bestFit="1" customWidth="1"/>
    <col min="6657" max="6657" width="10" style="114" customWidth="1"/>
    <col min="6658" max="6658" width="16.109375" style="114" customWidth="1"/>
    <col min="6659" max="6904" width="8.88671875" style="114"/>
    <col min="6905" max="6905" width="10.109375" style="114" bestFit="1" customWidth="1"/>
    <col min="6906" max="6906" width="10.109375" style="114" customWidth="1"/>
    <col min="6907" max="6907" width="23.44140625" style="114" customWidth="1"/>
    <col min="6908" max="6908" width="10.44140625" style="114" bestFit="1" customWidth="1"/>
    <col min="6909" max="6909" width="3.88671875" style="114" customWidth="1"/>
    <col min="6910" max="6910" width="13.44140625" style="114" customWidth="1"/>
    <col min="6911" max="6911" width="17" style="114" customWidth="1"/>
    <col min="6912" max="6912" width="14.44140625" style="114" bestFit="1" customWidth="1"/>
    <col min="6913" max="6913" width="10" style="114" customWidth="1"/>
    <col min="6914" max="6914" width="16.109375" style="114" customWidth="1"/>
    <col min="6915" max="7160" width="8.88671875" style="114"/>
    <col min="7161" max="7161" width="10.109375" style="114" bestFit="1" customWidth="1"/>
    <col min="7162" max="7162" width="10.109375" style="114" customWidth="1"/>
    <col min="7163" max="7163" width="23.44140625" style="114" customWidth="1"/>
    <col min="7164" max="7164" width="10.44140625" style="114" bestFit="1" customWidth="1"/>
    <col min="7165" max="7165" width="3.88671875" style="114" customWidth="1"/>
    <col min="7166" max="7166" width="13.44140625" style="114" customWidth="1"/>
    <col min="7167" max="7167" width="17" style="114" customWidth="1"/>
    <col min="7168" max="7168" width="14.44140625" style="114" bestFit="1" customWidth="1"/>
    <col min="7169" max="7169" width="10" style="114" customWidth="1"/>
    <col min="7170" max="7170" width="16.109375" style="114" customWidth="1"/>
    <col min="7171" max="7416" width="8.88671875" style="114"/>
    <col min="7417" max="7417" width="10.109375" style="114" bestFit="1" customWidth="1"/>
    <col min="7418" max="7418" width="10.109375" style="114" customWidth="1"/>
    <col min="7419" max="7419" width="23.44140625" style="114" customWidth="1"/>
    <col min="7420" max="7420" width="10.44140625" style="114" bestFit="1" customWidth="1"/>
    <col min="7421" max="7421" width="3.88671875" style="114" customWidth="1"/>
    <col min="7422" max="7422" width="13.44140625" style="114" customWidth="1"/>
    <col min="7423" max="7423" width="17" style="114" customWidth="1"/>
    <col min="7424" max="7424" width="14.44140625" style="114" bestFit="1" customWidth="1"/>
    <col min="7425" max="7425" width="10" style="114" customWidth="1"/>
    <col min="7426" max="7426" width="16.109375" style="114" customWidth="1"/>
    <col min="7427" max="7672" width="8.88671875" style="114"/>
    <col min="7673" max="7673" width="10.109375" style="114" bestFit="1" customWidth="1"/>
    <col min="7674" max="7674" width="10.109375" style="114" customWidth="1"/>
    <col min="7675" max="7675" width="23.44140625" style="114" customWidth="1"/>
    <col min="7676" max="7676" width="10.44140625" style="114" bestFit="1" customWidth="1"/>
    <col min="7677" max="7677" width="3.88671875" style="114" customWidth="1"/>
    <col min="7678" max="7678" width="13.44140625" style="114" customWidth="1"/>
    <col min="7679" max="7679" width="17" style="114" customWidth="1"/>
    <col min="7680" max="7680" width="14.44140625" style="114" bestFit="1" customWidth="1"/>
    <col min="7681" max="7681" width="10" style="114" customWidth="1"/>
    <col min="7682" max="7682" width="16.109375" style="114" customWidth="1"/>
    <col min="7683" max="7928" width="8.88671875" style="114"/>
    <col min="7929" max="7929" width="10.109375" style="114" bestFit="1" customWidth="1"/>
    <col min="7930" max="7930" width="10.109375" style="114" customWidth="1"/>
    <col min="7931" max="7931" width="23.44140625" style="114" customWidth="1"/>
    <col min="7932" max="7932" width="10.44140625" style="114" bestFit="1" customWidth="1"/>
    <col min="7933" max="7933" width="3.88671875" style="114" customWidth="1"/>
    <col min="7934" max="7934" width="13.44140625" style="114" customWidth="1"/>
    <col min="7935" max="7935" width="17" style="114" customWidth="1"/>
    <col min="7936" max="7936" width="14.44140625" style="114" bestFit="1" customWidth="1"/>
    <col min="7937" max="7937" width="10" style="114" customWidth="1"/>
    <col min="7938" max="7938" width="16.109375" style="114" customWidth="1"/>
    <col min="7939" max="8184" width="8.88671875" style="114"/>
    <col min="8185" max="8185" width="10.109375" style="114" bestFit="1" customWidth="1"/>
    <col min="8186" max="8186" width="10.109375" style="114" customWidth="1"/>
    <col min="8187" max="8187" width="23.44140625" style="114" customWidth="1"/>
    <col min="8188" max="8188" width="10.44140625" style="114" bestFit="1" customWidth="1"/>
    <col min="8189" max="8189" width="3.88671875" style="114" customWidth="1"/>
    <col min="8190" max="8190" width="13.44140625" style="114" customWidth="1"/>
    <col min="8191" max="8191" width="17" style="114" customWidth="1"/>
    <col min="8192" max="8192" width="14.44140625" style="114" bestFit="1" customWidth="1"/>
    <col min="8193" max="8193" width="10" style="114" customWidth="1"/>
    <col min="8194" max="8194" width="16.109375" style="114" customWidth="1"/>
    <col min="8195" max="8440" width="8.88671875" style="114"/>
    <col min="8441" max="8441" width="10.109375" style="114" bestFit="1" customWidth="1"/>
    <col min="8442" max="8442" width="10.109375" style="114" customWidth="1"/>
    <col min="8443" max="8443" width="23.44140625" style="114" customWidth="1"/>
    <col min="8444" max="8444" width="10.44140625" style="114" bestFit="1" customWidth="1"/>
    <col min="8445" max="8445" width="3.88671875" style="114" customWidth="1"/>
    <col min="8446" max="8446" width="13.44140625" style="114" customWidth="1"/>
    <col min="8447" max="8447" width="17" style="114" customWidth="1"/>
    <col min="8448" max="8448" width="14.44140625" style="114" bestFit="1" customWidth="1"/>
    <col min="8449" max="8449" width="10" style="114" customWidth="1"/>
    <col min="8450" max="8450" width="16.109375" style="114" customWidth="1"/>
    <col min="8451" max="8696" width="8.88671875" style="114"/>
    <col min="8697" max="8697" width="10.109375" style="114" bestFit="1" customWidth="1"/>
    <col min="8698" max="8698" width="10.109375" style="114" customWidth="1"/>
    <col min="8699" max="8699" width="23.44140625" style="114" customWidth="1"/>
    <col min="8700" max="8700" width="10.44140625" style="114" bestFit="1" customWidth="1"/>
    <col min="8701" max="8701" width="3.88671875" style="114" customWidth="1"/>
    <col min="8702" max="8702" width="13.44140625" style="114" customWidth="1"/>
    <col min="8703" max="8703" width="17" style="114" customWidth="1"/>
    <col min="8704" max="8704" width="14.44140625" style="114" bestFit="1" customWidth="1"/>
    <col min="8705" max="8705" width="10" style="114" customWidth="1"/>
    <col min="8706" max="8706" width="16.109375" style="114" customWidth="1"/>
    <col min="8707" max="8952" width="8.88671875" style="114"/>
    <col min="8953" max="8953" width="10.109375" style="114" bestFit="1" customWidth="1"/>
    <col min="8954" max="8954" width="10.109375" style="114" customWidth="1"/>
    <col min="8955" max="8955" width="23.44140625" style="114" customWidth="1"/>
    <col min="8956" max="8956" width="10.44140625" style="114" bestFit="1" customWidth="1"/>
    <col min="8957" max="8957" width="3.88671875" style="114" customWidth="1"/>
    <col min="8958" max="8958" width="13.44140625" style="114" customWidth="1"/>
    <col min="8959" max="8959" width="17" style="114" customWidth="1"/>
    <col min="8960" max="8960" width="14.44140625" style="114" bestFit="1" customWidth="1"/>
    <col min="8961" max="8961" width="10" style="114" customWidth="1"/>
    <col min="8962" max="8962" width="16.109375" style="114" customWidth="1"/>
    <col min="8963" max="9208" width="8.88671875" style="114"/>
    <col min="9209" max="9209" width="10.109375" style="114" bestFit="1" customWidth="1"/>
    <col min="9210" max="9210" width="10.109375" style="114" customWidth="1"/>
    <col min="9211" max="9211" width="23.44140625" style="114" customWidth="1"/>
    <col min="9212" max="9212" width="10.44140625" style="114" bestFit="1" customWidth="1"/>
    <col min="9213" max="9213" width="3.88671875" style="114" customWidth="1"/>
    <col min="9214" max="9214" width="13.44140625" style="114" customWidth="1"/>
    <col min="9215" max="9215" width="17" style="114" customWidth="1"/>
    <col min="9216" max="9216" width="14.44140625" style="114" bestFit="1" customWidth="1"/>
    <col min="9217" max="9217" width="10" style="114" customWidth="1"/>
    <col min="9218" max="9218" width="16.109375" style="114" customWidth="1"/>
    <col min="9219" max="9464" width="8.88671875" style="114"/>
    <col min="9465" max="9465" width="10.109375" style="114" bestFit="1" customWidth="1"/>
    <col min="9466" max="9466" width="10.109375" style="114" customWidth="1"/>
    <col min="9467" max="9467" width="23.44140625" style="114" customWidth="1"/>
    <col min="9468" max="9468" width="10.44140625" style="114" bestFit="1" customWidth="1"/>
    <col min="9469" max="9469" width="3.88671875" style="114" customWidth="1"/>
    <col min="9470" max="9470" width="13.44140625" style="114" customWidth="1"/>
    <col min="9471" max="9471" width="17" style="114" customWidth="1"/>
    <col min="9472" max="9472" width="14.44140625" style="114" bestFit="1" customWidth="1"/>
    <col min="9473" max="9473" width="10" style="114" customWidth="1"/>
    <col min="9474" max="9474" width="16.109375" style="114" customWidth="1"/>
    <col min="9475" max="9720" width="8.88671875" style="114"/>
    <col min="9721" max="9721" width="10.109375" style="114" bestFit="1" customWidth="1"/>
    <col min="9722" max="9722" width="10.109375" style="114" customWidth="1"/>
    <col min="9723" max="9723" width="23.44140625" style="114" customWidth="1"/>
    <col min="9724" max="9724" width="10.44140625" style="114" bestFit="1" customWidth="1"/>
    <col min="9725" max="9725" width="3.88671875" style="114" customWidth="1"/>
    <col min="9726" max="9726" width="13.44140625" style="114" customWidth="1"/>
    <col min="9727" max="9727" width="17" style="114" customWidth="1"/>
    <col min="9728" max="9728" width="14.44140625" style="114" bestFit="1" customWidth="1"/>
    <col min="9729" max="9729" width="10" style="114" customWidth="1"/>
    <col min="9730" max="9730" width="16.109375" style="114" customWidth="1"/>
    <col min="9731" max="9976" width="8.88671875" style="114"/>
    <col min="9977" max="9977" width="10.109375" style="114" bestFit="1" customWidth="1"/>
    <col min="9978" max="9978" width="10.109375" style="114" customWidth="1"/>
    <col min="9979" max="9979" width="23.44140625" style="114" customWidth="1"/>
    <col min="9980" max="9980" width="10.44140625" style="114" bestFit="1" customWidth="1"/>
    <col min="9981" max="9981" width="3.88671875" style="114" customWidth="1"/>
    <col min="9982" max="9982" width="13.44140625" style="114" customWidth="1"/>
    <col min="9983" max="9983" width="17" style="114" customWidth="1"/>
    <col min="9984" max="9984" width="14.44140625" style="114" bestFit="1" customWidth="1"/>
    <col min="9985" max="9985" width="10" style="114" customWidth="1"/>
    <col min="9986" max="9986" width="16.109375" style="114" customWidth="1"/>
    <col min="9987" max="10232" width="8.88671875" style="114"/>
    <col min="10233" max="10233" width="10.109375" style="114" bestFit="1" customWidth="1"/>
    <col min="10234" max="10234" width="10.109375" style="114" customWidth="1"/>
    <col min="10235" max="10235" width="23.44140625" style="114" customWidth="1"/>
    <col min="10236" max="10236" width="10.44140625" style="114" bestFit="1" customWidth="1"/>
    <col min="10237" max="10237" width="3.88671875" style="114" customWidth="1"/>
    <col min="10238" max="10238" width="13.44140625" style="114" customWidth="1"/>
    <col min="10239" max="10239" width="17" style="114" customWidth="1"/>
    <col min="10240" max="10240" width="14.44140625" style="114" bestFit="1" customWidth="1"/>
    <col min="10241" max="10241" width="10" style="114" customWidth="1"/>
    <col min="10242" max="10242" width="16.109375" style="114" customWidth="1"/>
    <col min="10243" max="10488" width="8.88671875" style="114"/>
    <col min="10489" max="10489" width="10.109375" style="114" bestFit="1" customWidth="1"/>
    <col min="10490" max="10490" width="10.109375" style="114" customWidth="1"/>
    <col min="10491" max="10491" width="23.44140625" style="114" customWidth="1"/>
    <col min="10492" max="10492" width="10.44140625" style="114" bestFit="1" customWidth="1"/>
    <col min="10493" max="10493" width="3.88671875" style="114" customWidth="1"/>
    <col min="10494" max="10494" width="13.44140625" style="114" customWidth="1"/>
    <col min="10495" max="10495" width="17" style="114" customWidth="1"/>
    <col min="10496" max="10496" width="14.44140625" style="114" bestFit="1" customWidth="1"/>
    <col min="10497" max="10497" width="10" style="114" customWidth="1"/>
    <col min="10498" max="10498" width="16.109375" style="114" customWidth="1"/>
    <col min="10499" max="10744" width="8.88671875" style="114"/>
    <col min="10745" max="10745" width="10.109375" style="114" bestFit="1" customWidth="1"/>
    <col min="10746" max="10746" width="10.109375" style="114" customWidth="1"/>
    <col min="10747" max="10747" width="23.44140625" style="114" customWidth="1"/>
    <col min="10748" max="10748" width="10.44140625" style="114" bestFit="1" customWidth="1"/>
    <col min="10749" max="10749" width="3.88671875" style="114" customWidth="1"/>
    <col min="10750" max="10750" width="13.44140625" style="114" customWidth="1"/>
    <col min="10751" max="10751" width="17" style="114" customWidth="1"/>
    <col min="10752" max="10752" width="14.44140625" style="114" bestFit="1" customWidth="1"/>
    <col min="10753" max="10753" width="10" style="114" customWidth="1"/>
    <col min="10754" max="10754" width="16.109375" style="114" customWidth="1"/>
    <col min="10755" max="11000" width="8.88671875" style="114"/>
    <col min="11001" max="11001" width="10.109375" style="114" bestFit="1" customWidth="1"/>
    <col min="11002" max="11002" width="10.109375" style="114" customWidth="1"/>
    <col min="11003" max="11003" width="23.44140625" style="114" customWidth="1"/>
    <col min="11004" max="11004" width="10.44140625" style="114" bestFit="1" customWidth="1"/>
    <col min="11005" max="11005" width="3.88671875" style="114" customWidth="1"/>
    <col min="11006" max="11006" width="13.44140625" style="114" customWidth="1"/>
    <col min="11007" max="11007" width="17" style="114" customWidth="1"/>
    <col min="11008" max="11008" width="14.44140625" style="114" bestFit="1" customWidth="1"/>
    <col min="11009" max="11009" width="10" style="114" customWidth="1"/>
    <col min="11010" max="11010" width="16.109375" style="114" customWidth="1"/>
    <col min="11011" max="11256" width="8.88671875" style="114"/>
    <col min="11257" max="11257" width="10.109375" style="114" bestFit="1" customWidth="1"/>
    <col min="11258" max="11258" width="10.109375" style="114" customWidth="1"/>
    <col min="11259" max="11259" width="23.44140625" style="114" customWidth="1"/>
    <col min="11260" max="11260" width="10.44140625" style="114" bestFit="1" customWidth="1"/>
    <col min="11261" max="11261" width="3.88671875" style="114" customWidth="1"/>
    <col min="11262" max="11262" width="13.44140625" style="114" customWidth="1"/>
    <col min="11263" max="11263" width="17" style="114" customWidth="1"/>
    <col min="11264" max="11264" width="14.44140625" style="114" bestFit="1" customWidth="1"/>
    <col min="11265" max="11265" width="10" style="114" customWidth="1"/>
    <col min="11266" max="11266" width="16.109375" style="114" customWidth="1"/>
    <col min="11267" max="11512" width="8.88671875" style="114"/>
    <col min="11513" max="11513" width="10.109375" style="114" bestFit="1" customWidth="1"/>
    <col min="11514" max="11514" width="10.109375" style="114" customWidth="1"/>
    <col min="11515" max="11515" width="23.44140625" style="114" customWidth="1"/>
    <col min="11516" max="11516" width="10.44140625" style="114" bestFit="1" customWidth="1"/>
    <col min="11517" max="11517" width="3.88671875" style="114" customWidth="1"/>
    <col min="11518" max="11518" width="13.44140625" style="114" customWidth="1"/>
    <col min="11519" max="11519" width="17" style="114" customWidth="1"/>
    <col min="11520" max="11520" width="14.44140625" style="114" bestFit="1" customWidth="1"/>
    <col min="11521" max="11521" width="10" style="114" customWidth="1"/>
    <col min="11522" max="11522" width="16.109375" style="114" customWidth="1"/>
    <col min="11523" max="11768" width="8.88671875" style="114"/>
    <col min="11769" max="11769" width="10.109375" style="114" bestFit="1" customWidth="1"/>
    <col min="11770" max="11770" width="10.109375" style="114" customWidth="1"/>
    <col min="11771" max="11771" width="23.44140625" style="114" customWidth="1"/>
    <col min="11772" max="11772" width="10.44140625" style="114" bestFit="1" customWidth="1"/>
    <col min="11773" max="11773" width="3.88671875" style="114" customWidth="1"/>
    <col min="11774" max="11774" width="13.44140625" style="114" customWidth="1"/>
    <col min="11775" max="11775" width="17" style="114" customWidth="1"/>
    <col min="11776" max="11776" width="14.44140625" style="114" bestFit="1" customWidth="1"/>
    <col min="11777" max="11777" width="10" style="114" customWidth="1"/>
    <col min="11778" max="11778" width="16.109375" style="114" customWidth="1"/>
    <col min="11779" max="12024" width="8.88671875" style="114"/>
    <col min="12025" max="12025" width="10.109375" style="114" bestFit="1" customWidth="1"/>
    <col min="12026" max="12026" width="10.109375" style="114" customWidth="1"/>
    <col min="12027" max="12027" width="23.44140625" style="114" customWidth="1"/>
    <col min="12028" max="12028" width="10.44140625" style="114" bestFit="1" customWidth="1"/>
    <col min="12029" max="12029" width="3.88671875" style="114" customWidth="1"/>
    <col min="12030" max="12030" width="13.44140625" style="114" customWidth="1"/>
    <col min="12031" max="12031" width="17" style="114" customWidth="1"/>
    <col min="12032" max="12032" width="14.44140625" style="114" bestFit="1" customWidth="1"/>
    <col min="12033" max="12033" width="10" style="114" customWidth="1"/>
    <col min="12034" max="12034" width="16.109375" style="114" customWidth="1"/>
    <col min="12035" max="12280" width="8.88671875" style="114"/>
    <col min="12281" max="12281" width="10.109375" style="114" bestFit="1" customWidth="1"/>
    <col min="12282" max="12282" width="10.109375" style="114" customWidth="1"/>
    <col min="12283" max="12283" width="23.44140625" style="114" customWidth="1"/>
    <col min="12284" max="12284" width="10.44140625" style="114" bestFit="1" customWidth="1"/>
    <col min="12285" max="12285" width="3.88671875" style="114" customWidth="1"/>
    <col min="12286" max="12286" width="13.44140625" style="114" customWidth="1"/>
    <col min="12287" max="12287" width="17" style="114" customWidth="1"/>
    <col min="12288" max="12288" width="14.44140625" style="114" bestFit="1" customWidth="1"/>
    <col min="12289" max="12289" width="10" style="114" customWidth="1"/>
    <col min="12290" max="12290" width="16.109375" style="114" customWidth="1"/>
    <col min="12291" max="12536" width="8.88671875" style="114"/>
    <col min="12537" max="12537" width="10.109375" style="114" bestFit="1" customWidth="1"/>
    <col min="12538" max="12538" width="10.109375" style="114" customWidth="1"/>
    <col min="12539" max="12539" width="23.44140625" style="114" customWidth="1"/>
    <col min="12540" max="12540" width="10.44140625" style="114" bestFit="1" customWidth="1"/>
    <col min="12541" max="12541" width="3.88671875" style="114" customWidth="1"/>
    <col min="12542" max="12542" width="13.44140625" style="114" customWidth="1"/>
    <col min="12543" max="12543" width="17" style="114" customWidth="1"/>
    <col min="12544" max="12544" width="14.44140625" style="114" bestFit="1" customWidth="1"/>
    <col min="12545" max="12545" width="10" style="114" customWidth="1"/>
    <col min="12546" max="12546" width="16.109375" style="114" customWidth="1"/>
    <col min="12547" max="12792" width="8.88671875" style="114"/>
    <col min="12793" max="12793" width="10.109375" style="114" bestFit="1" customWidth="1"/>
    <col min="12794" max="12794" width="10.109375" style="114" customWidth="1"/>
    <col min="12795" max="12795" width="23.44140625" style="114" customWidth="1"/>
    <col min="12796" max="12796" width="10.44140625" style="114" bestFit="1" customWidth="1"/>
    <col min="12797" max="12797" width="3.88671875" style="114" customWidth="1"/>
    <col min="12798" max="12798" width="13.44140625" style="114" customWidth="1"/>
    <col min="12799" max="12799" width="17" style="114" customWidth="1"/>
    <col min="12800" max="12800" width="14.44140625" style="114" bestFit="1" customWidth="1"/>
    <col min="12801" max="12801" width="10" style="114" customWidth="1"/>
    <col min="12802" max="12802" width="16.109375" style="114" customWidth="1"/>
    <col min="12803" max="13048" width="8.88671875" style="114"/>
    <col min="13049" max="13049" width="10.109375" style="114" bestFit="1" customWidth="1"/>
    <col min="13050" max="13050" width="10.109375" style="114" customWidth="1"/>
    <col min="13051" max="13051" width="23.44140625" style="114" customWidth="1"/>
    <col min="13052" max="13052" width="10.44140625" style="114" bestFit="1" customWidth="1"/>
    <col min="13053" max="13053" width="3.88671875" style="114" customWidth="1"/>
    <col min="13054" max="13054" width="13.44140625" style="114" customWidth="1"/>
    <col min="13055" max="13055" width="17" style="114" customWidth="1"/>
    <col min="13056" max="13056" width="14.44140625" style="114" bestFit="1" customWidth="1"/>
    <col min="13057" max="13057" width="10" style="114" customWidth="1"/>
    <col min="13058" max="13058" width="16.109375" style="114" customWidth="1"/>
    <col min="13059" max="13304" width="8.88671875" style="114"/>
    <col min="13305" max="13305" width="10.109375" style="114" bestFit="1" customWidth="1"/>
    <col min="13306" max="13306" width="10.109375" style="114" customWidth="1"/>
    <col min="13307" max="13307" width="23.44140625" style="114" customWidth="1"/>
    <col min="13308" max="13308" width="10.44140625" style="114" bestFit="1" customWidth="1"/>
    <col min="13309" max="13309" width="3.88671875" style="114" customWidth="1"/>
    <col min="13310" max="13310" width="13.44140625" style="114" customWidth="1"/>
    <col min="13311" max="13311" width="17" style="114" customWidth="1"/>
    <col min="13312" max="13312" width="14.44140625" style="114" bestFit="1" customWidth="1"/>
    <col min="13313" max="13313" width="10" style="114" customWidth="1"/>
    <col min="13314" max="13314" width="16.109375" style="114" customWidth="1"/>
    <col min="13315" max="13560" width="8.88671875" style="114"/>
    <col min="13561" max="13561" width="10.109375" style="114" bestFit="1" customWidth="1"/>
    <col min="13562" max="13562" width="10.109375" style="114" customWidth="1"/>
    <col min="13563" max="13563" width="23.44140625" style="114" customWidth="1"/>
    <col min="13564" max="13564" width="10.44140625" style="114" bestFit="1" customWidth="1"/>
    <col min="13565" max="13565" width="3.88671875" style="114" customWidth="1"/>
    <col min="13566" max="13566" width="13.44140625" style="114" customWidth="1"/>
    <col min="13567" max="13567" width="17" style="114" customWidth="1"/>
    <col min="13568" max="13568" width="14.44140625" style="114" bestFit="1" customWidth="1"/>
    <col min="13569" max="13569" width="10" style="114" customWidth="1"/>
    <col min="13570" max="13570" width="16.109375" style="114" customWidth="1"/>
    <col min="13571" max="13816" width="8.88671875" style="114"/>
    <col min="13817" max="13817" width="10.109375" style="114" bestFit="1" customWidth="1"/>
    <col min="13818" max="13818" width="10.109375" style="114" customWidth="1"/>
    <col min="13819" max="13819" width="23.44140625" style="114" customWidth="1"/>
    <col min="13820" max="13820" width="10.44140625" style="114" bestFit="1" customWidth="1"/>
    <col min="13821" max="13821" width="3.88671875" style="114" customWidth="1"/>
    <col min="13822" max="13822" width="13.44140625" style="114" customWidth="1"/>
    <col min="13823" max="13823" width="17" style="114" customWidth="1"/>
    <col min="13824" max="13824" width="14.44140625" style="114" bestFit="1" customWidth="1"/>
    <col min="13825" max="13825" width="10" style="114" customWidth="1"/>
    <col min="13826" max="13826" width="16.109375" style="114" customWidth="1"/>
    <col min="13827" max="14072" width="8.88671875" style="114"/>
    <col min="14073" max="14073" width="10.109375" style="114" bestFit="1" customWidth="1"/>
    <col min="14074" max="14074" width="10.109375" style="114" customWidth="1"/>
    <col min="14075" max="14075" width="23.44140625" style="114" customWidth="1"/>
    <col min="14076" max="14076" width="10.44140625" style="114" bestFit="1" customWidth="1"/>
    <col min="14077" max="14077" width="3.88671875" style="114" customWidth="1"/>
    <col min="14078" max="14078" width="13.44140625" style="114" customWidth="1"/>
    <col min="14079" max="14079" width="17" style="114" customWidth="1"/>
    <col min="14080" max="14080" width="14.44140625" style="114" bestFit="1" customWidth="1"/>
    <col min="14081" max="14081" width="10" style="114" customWidth="1"/>
    <col min="14082" max="14082" width="16.109375" style="114" customWidth="1"/>
    <col min="14083" max="14328" width="8.88671875" style="114"/>
    <col min="14329" max="14329" width="10.109375" style="114" bestFit="1" customWidth="1"/>
    <col min="14330" max="14330" width="10.109375" style="114" customWidth="1"/>
    <col min="14331" max="14331" width="23.44140625" style="114" customWidth="1"/>
    <col min="14332" max="14332" width="10.44140625" style="114" bestFit="1" customWidth="1"/>
    <col min="14333" max="14333" width="3.88671875" style="114" customWidth="1"/>
    <col min="14334" max="14334" width="13.44140625" style="114" customWidth="1"/>
    <col min="14335" max="14335" width="17" style="114" customWidth="1"/>
    <col min="14336" max="14336" width="14.44140625" style="114" bestFit="1" customWidth="1"/>
    <col min="14337" max="14337" width="10" style="114" customWidth="1"/>
    <col min="14338" max="14338" width="16.109375" style="114" customWidth="1"/>
    <col min="14339" max="14584" width="8.88671875" style="114"/>
    <col min="14585" max="14585" width="10.109375" style="114" bestFit="1" customWidth="1"/>
    <col min="14586" max="14586" width="10.109375" style="114" customWidth="1"/>
    <col min="14587" max="14587" width="23.44140625" style="114" customWidth="1"/>
    <col min="14588" max="14588" width="10.44140625" style="114" bestFit="1" customWidth="1"/>
    <col min="14589" max="14589" width="3.88671875" style="114" customWidth="1"/>
    <col min="14590" max="14590" width="13.44140625" style="114" customWidth="1"/>
    <col min="14591" max="14591" width="17" style="114" customWidth="1"/>
    <col min="14592" max="14592" width="14.44140625" style="114" bestFit="1" customWidth="1"/>
    <col min="14593" max="14593" width="10" style="114" customWidth="1"/>
    <col min="14594" max="14594" width="16.109375" style="114" customWidth="1"/>
    <col min="14595" max="14840" width="8.88671875" style="114"/>
    <col min="14841" max="14841" width="10.109375" style="114" bestFit="1" customWidth="1"/>
    <col min="14842" max="14842" width="10.109375" style="114" customWidth="1"/>
    <col min="14843" max="14843" width="23.44140625" style="114" customWidth="1"/>
    <col min="14844" max="14844" width="10.44140625" style="114" bestFit="1" customWidth="1"/>
    <col min="14845" max="14845" width="3.88671875" style="114" customWidth="1"/>
    <col min="14846" max="14846" width="13.44140625" style="114" customWidth="1"/>
    <col min="14847" max="14847" width="17" style="114" customWidth="1"/>
    <col min="14848" max="14848" width="14.44140625" style="114" bestFit="1" customWidth="1"/>
    <col min="14849" max="14849" width="10" style="114" customWidth="1"/>
    <col min="14850" max="14850" width="16.109375" style="114" customWidth="1"/>
    <col min="14851" max="15096" width="8.88671875" style="114"/>
    <col min="15097" max="15097" width="10.109375" style="114" bestFit="1" customWidth="1"/>
    <col min="15098" max="15098" width="10.109375" style="114" customWidth="1"/>
    <col min="15099" max="15099" width="23.44140625" style="114" customWidth="1"/>
    <col min="15100" max="15100" width="10.44140625" style="114" bestFit="1" customWidth="1"/>
    <col min="15101" max="15101" width="3.88671875" style="114" customWidth="1"/>
    <col min="15102" max="15102" width="13.44140625" style="114" customWidth="1"/>
    <col min="15103" max="15103" width="17" style="114" customWidth="1"/>
    <col min="15104" max="15104" width="14.44140625" style="114" bestFit="1" customWidth="1"/>
    <col min="15105" max="15105" width="10" style="114" customWidth="1"/>
    <col min="15106" max="15106" width="16.109375" style="114" customWidth="1"/>
    <col min="15107" max="15352" width="8.88671875" style="114"/>
    <col min="15353" max="15353" width="10.109375" style="114" bestFit="1" customWidth="1"/>
    <col min="15354" max="15354" width="10.109375" style="114" customWidth="1"/>
    <col min="15355" max="15355" width="23.44140625" style="114" customWidth="1"/>
    <col min="15356" max="15356" width="10.44140625" style="114" bestFit="1" customWidth="1"/>
    <col min="15357" max="15357" width="3.88671875" style="114" customWidth="1"/>
    <col min="15358" max="15358" width="13.44140625" style="114" customWidth="1"/>
    <col min="15359" max="15359" width="17" style="114" customWidth="1"/>
    <col min="15360" max="15360" width="14.44140625" style="114" bestFit="1" customWidth="1"/>
    <col min="15361" max="15361" width="10" style="114" customWidth="1"/>
    <col min="15362" max="15362" width="16.109375" style="114" customWidth="1"/>
    <col min="15363" max="15608" width="8.88671875" style="114"/>
    <col min="15609" max="15609" width="10.109375" style="114" bestFit="1" customWidth="1"/>
    <col min="15610" max="15610" width="10.109375" style="114" customWidth="1"/>
    <col min="15611" max="15611" width="23.44140625" style="114" customWidth="1"/>
    <col min="15612" max="15612" width="10.44140625" style="114" bestFit="1" customWidth="1"/>
    <col min="15613" max="15613" width="3.88671875" style="114" customWidth="1"/>
    <col min="15614" max="15614" width="13.44140625" style="114" customWidth="1"/>
    <col min="15615" max="15615" width="17" style="114" customWidth="1"/>
    <col min="15616" max="15616" width="14.44140625" style="114" bestFit="1" customWidth="1"/>
    <col min="15617" max="15617" width="10" style="114" customWidth="1"/>
    <col min="15618" max="15618" width="16.109375" style="114" customWidth="1"/>
    <col min="15619" max="15864" width="8.88671875" style="114"/>
    <col min="15865" max="15865" width="10.109375" style="114" bestFit="1" customWidth="1"/>
    <col min="15866" max="15866" width="10.109375" style="114" customWidth="1"/>
    <col min="15867" max="15867" width="23.44140625" style="114" customWidth="1"/>
    <col min="15868" max="15868" width="10.44140625" style="114" bestFit="1" customWidth="1"/>
    <col min="15869" max="15869" width="3.88671875" style="114" customWidth="1"/>
    <col min="15870" max="15870" width="13.44140625" style="114" customWidth="1"/>
    <col min="15871" max="15871" width="17" style="114" customWidth="1"/>
    <col min="15872" max="15872" width="14.44140625" style="114" bestFit="1" customWidth="1"/>
    <col min="15873" max="15873" width="10" style="114" customWidth="1"/>
    <col min="15874" max="15874" width="16.109375" style="114" customWidth="1"/>
    <col min="15875" max="16120" width="8.88671875" style="114"/>
    <col min="16121" max="16121" width="10.109375" style="114" bestFit="1" customWidth="1"/>
    <col min="16122" max="16122" width="10.109375" style="114" customWidth="1"/>
    <col min="16123" max="16123" width="23.44140625" style="114" customWidth="1"/>
    <col min="16124" max="16124" width="10.44140625" style="114" bestFit="1" customWidth="1"/>
    <col min="16125" max="16125" width="3.88671875" style="114" customWidth="1"/>
    <col min="16126" max="16126" width="13.44140625" style="114" customWidth="1"/>
    <col min="16127" max="16127" width="17" style="114" customWidth="1"/>
    <col min="16128" max="16128" width="14.44140625" style="114" bestFit="1" customWidth="1"/>
    <col min="16129" max="16129" width="10" style="114" customWidth="1"/>
    <col min="16130" max="16130" width="16.109375" style="114" customWidth="1"/>
    <col min="16131" max="16384" width="8.88671875" style="114"/>
  </cols>
  <sheetData>
    <row r="1" spans="1:5" s="107" customFormat="1" ht="27.6" x14ac:dyDescent="0.3">
      <c r="A1" s="139" t="s">
        <v>924</v>
      </c>
      <c r="C1" s="139" t="s">
        <v>921</v>
      </c>
      <c r="D1" s="139" t="s">
        <v>925</v>
      </c>
    </row>
    <row r="2" spans="1:5" x14ac:dyDescent="0.3">
      <c r="A2" s="140">
        <v>41275</v>
      </c>
      <c r="B2" s="123"/>
      <c r="C2" s="140">
        <v>41400</v>
      </c>
      <c r="D2" s="141">
        <v>60</v>
      </c>
      <c r="E2" s="113"/>
    </row>
    <row r="3" spans="1:5" x14ac:dyDescent="0.3">
      <c r="A3" s="113">
        <v>41295</v>
      </c>
      <c r="B3" s="123"/>
      <c r="C3" s="140">
        <v>41400</v>
      </c>
      <c r="D3" s="141">
        <v>60</v>
      </c>
      <c r="E3" s="113"/>
    </row>
    <row r="4" spans="1:5" x14ac:dyDescent="0.3">
      <c r="A4" s="113">
        <v>41323</v>
      </c>
      <c r="B4" s="123"/>
      <c r="C4" s="140">
        <v>41400</v>
      </c>
      <c r="D4" s="141">
        <v>60</v>
      </c>
      <c r="E4" s="113"/>
    </row>
    <row r="5" spans="1:5" x14ac:dyDescent="0.3">
      <c r="A5" s="113">
        <v>41421</v>
      </c>
      <c r="B5" s="123"/>
      <c r="C5" s="113"/>
      <c r="D5" s="141"/>
      <c r="E5" s="113"/>
    </row>
    <row r="6" spans="1:5" x14ac:dyDescent="0.3">
      <c r="A6" s="113">
        <v>41459</v>
      </c>
      <c r="B6" s="123"/>
      <c r="C6" s="113"/>
      <c r="D6" s="141"/>
      <c r="E6" s="113"/>
    </row>
    <row r="7" spans="1:5" x14ac:dyDescent="0.3">
      <c r="A7" s="113">
        <v>41519</v>
      </c>
      <c r="B7" s="123"/>
      <c r="C7" s="114" t="s">
        <v>926</v>
      </c>
    </row>
    <row r="8" spans="1:5" x14ac:dyDescent="0.3">
      <c r="A8" s="113">
        <v>41606</v>
      </c>
      <c r="B8" s="123"/>
    </row>
    <row r="9" spans="1:5" x14ac:dyDescent="0.3">
      <c r="A9" s="113">
        <v>41607</v>
      </c>
      <c r="B9" s="123"/>
    </row>
    <row r="10" spans="1:5" x14ac:dyDescent="0.3">
      <c r="A10" s="113">
        <v>41633</v>
      </c>
      <c r="B10" s="123"/>
    </row>
    <row r="11" spans="1:5" x14ac:dyDescent="0.3">
      <c r="A11" s="113">
        <v>41634</v>
      </c>
      <c r="B11" s="123"/>
    </row>
    <row r="12" spans="1:5" x14ac:dyDescent="0.3">
      <c r="A12" s="113">
        <v>41640</v>
      </c>
      <c r="B12" s="123"/>
    </row>
    <row r="13" spans="1:5" x14ac:dyDescent="0.3">
      <c r="A13" s="113"/>
      <c r="B13" s="123"/>
    </row>
    <row r="14" spans="1:5" x14ac:dyDescent="0.3">
      <c r="A14" s="113"/>
      <c r="B14" s="123"/>
    </row>
    <row r="15" spans="1:5" x14ac:dyDescent="0.3">
      <c r="A15" s="113"/>
      <c r="B15" s="123"/>
    </row>
    <row r="16" spans="1:5" x14ac:dyDescent="0.3">
      <c r="A16" s="113"/>
    </row>
    <row r="17" spans="1:1" x14ac:dyDescent="0.3">
      <c r="A17" s="113"/>
    </row>
    <row r="18" spans="1:1" x14ac:dyDescent="0.3">
      <c r="A18" s="113"/>
    </row>
    <row r="19" spans="1:1" x14ac:dyDescent="0.3">
      <c r="A19" s="113"/>
    </row>
    <row r="20" spans="1:1" x14ac:dyDescent="0.3">
      <c r="A20" s="142"/>
    </row>
    <row r="21" spans="1:1" x14ac:dyDescent="0.3">
      <c r="A21" s="142"/>
    </row>
    <row r="22" spans="1:1" x14ac:dyDescent="0.3">
      <c r="A22" s="142"/>
    </row>
    <row r="23" spans="1:1" x14ac:dyDescent="0.3">
      <c r="A23" s="142"/>
    </row>
    <row r="24" spans="1:1" x14ac:dyDescent="0.3">
      <c r="A24" s="142"/>
    </row>
  </sheetData>
  <pageMargins left="0.75" right="0.75" top="1" bottom="1" header="0.5" footer="0.5"/>
  <pageSetup paperSize="166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H13" sqref="H13"/>
    </sheetView>
  </sheetViews>
  <sheetFormatPr defaultRowHeight="14.4" x14ac:dyDescent="0.3"/>
  <cols>
    <col min="1" max="1" width="43.88671875" bestFit="1" customWidth="1"/>
    <col min="2" max="2" width="19.44140625" bestFit="1" customWidth="1"/>
    <col min="3" max="3" width="21.44140625" bestFit="1" customWidth="1"/>
    <col min="4" max="4" width="30.21875" bestFit="1" customWidth="1"/>
    <col min="8" max="8" width="16.44140625" bestFit="1" customWidth="1"/>
  </cols>
  <sheetData>
    <row r="1" spans="1:9" x14ac:dyDescent="0.3">
      <c r="A1" s="3" t="s">
        <v>2383</v>
      </c>
      <c r="B1" s="3" t="s">
        <v>2384</v>
      </c>
      <c r="C1" s="3" t="s">
        <v>2385</v>
      </c>
      <c r="D1" s="3" t="s">
        <v>2386</v>
      </c>
      <c r="H1" s="245" t="s">
        <v>2411</v>
      </c>
      <c r="I1" s="245">
        <v>85</v>
      </c>
    </row>
    <row r="2" spans="1:9" x14ac:dyDescent="0.3">
      <c r="A2" s="3" t="s">
        <v>2308</v>
      </c>
      <c r="B2" s="3"/>
      <c r="C2" s="3"/>
      <c r="D2" s="3"/>
      <c r="H2" s="245" t="s">
        <v>2412</v>
      </c>
      <c r="I2" s="245">
        <v>60</v>
      </c>
    </row>
    <row r="3" spans="1:9" x14ac:dyDescent="0.3">
      <c r="A3" s="3" t="s">
        <v>2309</v>
      </c>
      <c r="B3" s="3"/>
      <c r="C3" s="3"/>
      <c r="D3" s="3"/>
      <c r="H3" s="245" t="s">
        <v>2413</v>
      </c>
      <c r="I3" s="245">
        <v>15</v>
      </c>
    </row>
    <row r="4" spans="1:9" x14ac:dyDescent="0.3">
      <c r="A4" s="3" t="s">
        <v>2310</v>
      </c>
      <c r="B4" s="3"/>
      <c r="C4" s="3"/>
      <c r="D4" s="3"/>
    </row>
    <row r="5" spans="1:9" x14ac:dyDescent="0.3">
      <c r="A5" s="3" t="s">
        <v>2311</v>
      </c>
      <c r="B5" s="3"/>
      <c r="C5" s="3"/>
      <c r="D5" s="3"/>
    </row>
    <row r="6" spans="1:9" x14ac:dyDescent="0.3">
      <c r="A6" s="3" t="s">
        <v>2312</v>
      </c>
      <c r="B6" s="3"/>
      <c r="C6" s="3"/>
      <c r="D6" s="3"/>
      <c r="H6" s="245" t="s">
        <v>59</v>
      </c>
      <c r="I6" s="245"/>
    </row>
    <row r="7" spans="1:9" x14ac:dyDescent="0.3">
      <c r="A7" s="3" t="s">
        <v>2313</v>
      </c>
      <c r="B7" s="3"/>
      <c r="C7" s="3"/>
      <c r="D7" s="3"/>
    </row>
    <row r="8" spans="1:9" x14ac:dyDescent="0.3">
      <c r="A8" s="3" t="s">
        <v>2314</v>
      </c>
      <c r="B8" s="3"/>
      <c r="C8" s="3"/>
      <c r="D8" s="3"/>
    </row>
    <row r="9" spans="1:9" x14ac:dyDescent="0.3">
      <c r="A9" s="3" t="s">
        <v>2315</v>
      </c>
      <c r="B9" s="3"/>
      <c r="C9" s="3"/>
      <c r="D9" s="3"/>
    </row>
    <row r="10" spans="1:9" x14ac:dyDescent="0.3">
      <c r="A10" s="3" t="s">
        <v>2316</v>
      </c>
      <c r="B10" s="3"/>
      <c r="C10" s="3"/>
      <c r="D10" s="3"/>
    </row>
    <row r="11" spans="1:9" x14ac:dyDescent="0.3">
      <c r="A11" s="3" t="s">
        <v>2317</v>
      </c>
      <c r="B11" s="3"/>
      <c r="C11" s="3"/>
      <c r="D11" s="3"/>
    </row>
    <row r="12" spans="1:9" x14ac:dyDescent="0.3">
      <c r="A12" s="3" t="s">
        <v>2318</v>
      </c>
      <c r="B12" s="3"/>
      <c r="C12" s="3"/>
      <c r="D12" s="3"/>
    </row>
    <row r="13" spans="1:9" x14ac:dyDescent="0.3">
      <c r="A13" s="3" t="s">
        <v>2319</v>
      </c>
      <c r="B13" s="3"/>
      <c r="C13" s="3"/>
      <c r="D13" s="3"/>
    </row>
    <row r="14" spans="1:9" x14ac:dyDescent="0.3">
      <c r="A14" s="3" t="s">
        <v>2320</v>
      </c>
      <c r="B14" s="3"/>
      <c r="C14" s="3"/>
      <c r="D14" s="3"/>
    </row>
    <row r="15" spans="1:9" x14ac:dyDescent="0.3">
      <c r="A15" s="3" t="s">
        <v>2321</v>
      </c>
      <c r="B15" s="3"/>
      <c r="C15" s="3"/>
      <c r="D15" s="3"/>
    </row>
    <row r="16" spans="1:9" x14ac:dyDescent="0.3">
      <c r="A16" s="3" t="s">
        <v>2322</v>
      </c>
      <c r="B16" s="3"/>
      <c r="C16" s="3"/>
      <c r="D16" s="3"/>
    </row>
    <row r="17" spans="1:4" x14ac:dyDescent="0.3">
      <c r="A17" s="3" t="s">
        <v>2323</v>
      </c>
      <c r="B17" s="3"/>
      <c r="C17" s="3"/>
      <c r="D17" s="3"/>
    </row>
    <row r="18" spans="1:4" x14ac:dyDescent="0.3">
      <c r="A18" s="3" t="s">
        <v>2324</v>
      </c>
      <c r="B18" s="3"/>
      <c r="C18" s="3"/>
      <c r="D18" s="3"/>
    </row>
    <row r="19" spans="1:4" x14ac:dyDescent="0.3">
      <c r="A19" s="3" t="s">
        <v>2325</v>
      </c>
      <c r="B19" s="3"/>
      <c r="C19" s="3"/>
      <c r="D19" s="3"/>
    </row>
    <row r="20" spans="1:4" x14ac:dyDescent="0.3">
      <c r="A20" s="3" t="s">
        <v>2326</v>
      </c>
      <c r="B20" s="3"/>
      <c r="C20" s="3"/>
      <c r="D20" s="3"/>
    </row>
    <row r="21" spans="1:4" x14ac:dyDescent="0.3">
      <c r="A21" s="3" t="s">
        <v>2327</v>
      </c>
      <c r="B21" s="3"/>
      <c r="C21" s="3"/>
      <c r="D21" s="3"/>
    </row>
    <row r="22" spans="1:4" x14ac:dyDescent="0.3">
      <c r="A22" s="3" t="s">
        <v>2328</v>
      </c>
      <c r="B22" s="3"/>
      <c r="C22" s="3"/>
      <c r="D22" s="3"/>
    </row>
    <row r="23" spans="1:4" x14ac:dyDescent="0.3">
      <c r="A23" s="3" t="s">
        <v>2329</v>
      </c>
      <c r="B23" s="3"/>
      <c r="C23" s="3"/>
      <c r="D23" s="3"/>
    </row>
    <row r="24" spans="1:4" x14ac:dyDescent="0.3">
      <c r="A24" s="3" t="s">
        <v>2330</v>
      </c>
      <c r="B24" s="3"/>
      <c r="C24" s="3"/>
      <c r="D24" s="3"/>
    </row>
    <row r="25" spans="1:4" x14ac:dyDescent="0.3">
      <c r="A25" s="3" t="s">
        <v>2331</v>
      </c>
      <c r="B25" s="3"/>
      <c r="C25" s="3"/>
      <c r="D25" s="3"/>
    </row>
    <row r="26" spans="1:4" x14ac:dyDescent="0.3">
      <c r="A26" s="3" t="s">
        <v>2332</v>
      </c>
      <c r="B26" s="3"/>
      <c r="C26" s="3"/>
      <c r="D26" s="3"/>
    </row>
    <row r="27" spans="1:4" x14ac:dyDescent="0.3">
      <c r="A27" s="3" t="s">
        <v>2333</v>
      </c>
      <c r="B27" s="3"/>
      <c r="C27" s="3"/>
      <c r="D27" s="3"/>
    </row>
    <row r="28" spans="1:4" x14ac:dyDescent="0.3">
      <c r="A28" s="3" t="s">
        <v>2334</v>
      </c>
      <c r="B28" s="3"/>
      <c r="C28" s="3"/>
      <c r="D28" s="3"/>
    </row>
    <row r="29" spans="1:4" x14ac:dyDescent="0.3">
      <c r="A29" s="3" t="s">
        <v>2335</v>
      </c>
      <c r="B29" s="3"/>
      <c r="C29" s="3"/>
      <c r="D29" s="3"/>
    </row>
    <row r="30" spans="1:4" x14ac:dyDescent="0.3">
      <c r="A30" s="3" t="s">
        <v>2336</v>
      </c>
      <c r="B30" s="3"/>
      <c r="C30" s="3"/>
      <c r="D30" s="3"/>
    </row>
    <row r="31" spans="1:4" x14ac:dyDescent="0.3">
      <c r="A31" s="3" t="s">
        <v>2337</v>
      </c>
      <c r="B31" s="3"/>
      <c r="C31" s="3"/>
      <c r="D31" s="3"/>
    </row>
    <row r="32" spans="1:4" x14ac:dyDescent="0.3">
      <c r="A32" s="3" t="s">
        <v>2338</v>
      </c>
      <c r="B32" s="3"/>
      <c r="C32" s="3"/>
      <c r="D32" s="3"/>
    </row>
    <row r="33" spans="1:4" x14ac:dyDescent="0.3">
      <c r="A33" s="3" t="s">
        <v>2339</v>
      </c>
      <c r="B33" s="3"/>
      <c r="C33" s="3"/>
      <c r="D33" s="3"/>
    </row>
    <row r="34" spans="1:4" x14ac:dyDescent="0.3">
      <c r="A34" s="3" t="s">
        <v>2340</v>
      </c>
      <c r="B34" s="3"/>
      <c r="C34" s="3"/>
      <c r="D34" s="3"/>
    </row>
    <row r="35" spans="1:4" x14ac:dyDescent="0.3">
      <c r="A35" s="3" t="s">
        <v>2341</v>
      </c>
      <c r="B35" s="3"/>
      <c r="C35" s="3"/>
      <c r="D35" s="3"/>
    </row>
    <row r="36" spans="1:4" x14ac:dyDescent="0.3">
      <c r="A36" s="3" t="s">
        <v>2342</v>
      </c>
      <c r="B36" s="3"/>
      <c r="C36" s="3"/>
      <c r="D36" s="3"/>
    </row>
    <row r="37" spans="1:4" x14ac:dyDescent="0.3">
      <c r="A37" s="3" t="s">
        <v>2343</v>
      </c>
      <c r="B37" s="3"/>
      <c r="C37" s="3"/>
      <c r="D37" s="3"/>
    </row>
    <row r="38" spans="1:4" x14ac:dyDescent="0.3">
      <c r="A38" s="3" t="s">
        <v>2344</v>
      </c>
      <c r="B38" s="3"/>
      <c r="C38" s="3"/>
      <c r="D38" s="3"/>
    </row>
    <row r="39" spans="1:4" x14ac:dyDescent="0.3">
      <c r="A39" s="3" t="s">
        <v>2345</v>
      </c>
      <c r="B39" s="3"/>
      <c r="C39" s="3"/>
      <c r="D39" s="3"/>
    </row>
    <row r="40" spans="1:4" x14ac:dyDescent="0.3">
      <c r="A40" s="3" t="s">
        <v>2346</v>
      </c>
      <c r="B40" s="3"/>
      <c r="C40" s="3"/>
      <c r="D40" s="3"/>
    </row>
    <row r="41" spans="1:4" x14ac:dyDescent="0.3">
      <c r="A41" s="3" t="s">
        <v>2347</v>
      </c>
      <c r="B41" s="3"/>
      <c r="C41" s="3"/>
      <c r="D41" s="3"/>
    </row>
    <row r="42" spans="1:4" x14ac:dyDescent="0.3">
      <c r="A42" s="3" t="s">
        <v>2348</v>
      </c>
      <c r="B42" s="3"/>
      <c r="C42" s="3"/>
      <c r="D42" s="3"/>
    </row>
    <row r="43" spans="1:4" x14ac:dyDescent="0.3">
      <c r="A43" s="3" t="s">
        <v>2349</v>
      </c>
      <c r="B43" s="3"/>
      <c r="C43" s="3"/>
      <c r="D43" s="3"/>
    </row>
    <row r="44" spans="1:4" x14ac:dyDescent="0.3">
      <c r="A44" s="3" t="s">
        <v>2350</v>
      </c>
      <c r="B44" s="3"/>
      <c r="C44" s="3"/>
      <c r="D44" s="3"/>
    </row>
    <row r="45" spans="1:4" x14ac:dyDescent="0.3">
      <c r="A45" s="3" t="s">
        <v>2351</v>
      </c>
      <c r="B45" s="3"/>
      <c r="C45" s="3"/>
      <c r="D45" s="3"/>
    </row>
    <row r="46" spans="1:4" x14ac:dyDescent="0.3">
      <c r="A46" s="3" t="s">
        <v>2352</v>
      </c>
      <c r="B46" s="3"/>
      <c r="C46" s="3"/>
      <c r="D46" s="3"/>
    </row>
    <row r="47" spans="1:4" x14ac:dyDescent="0.3">
      <c r="A47" s="3" t="s">
        <v>2353</v>
      </c>
      <c r="B47" s="3"/>
      <c r="C47" s="3"/>
      <c r="D47" s="3"/>
    </row>
    <row r="48" spans="1:4" x14ac:dyDescent="0.3">
      <c r="A48" s="3" t="s">
        <v>2354</v>
      </c>
      <c r="B48" s="3"/>
      <c r="C48" s="3"/>
      <c r="D48" s="3"/>
    </row>
    <row r="49" spans="1:4" x14ac:dyDescent="0.3">
      <c r="A49" s="3" t="s">
        <v>2355</v>
      </c>
      <c r="B49" s="3"/>
      <c r="C49" s="3"/>
      <c r="D49" s="3"/>
    </row>
    <row r="50" spans="1:4" x14ac:dyDescent="0.3">
      <c r="A50" s="3" t="s">
        <v>2356</v>
      </c>
      <c r="B50" s="3"/>
      <c r="C50" s="3"/>
      <c r="D50" s="3"/>
    </row>
    <row r="51" spans="1:4" x14ac:dyDescent="0.3">
      <c r="A51" s="3" t="s">
        <v>2357</v>
      </c>
      <c r="B51" s="3"/>
      <c r="C51" s="3"/>
      <c r="D51" s="3"/>
    </row>
    <row r="52" spans="1:4" x14ac:dyDescent="0.3">
      <c r="A52" s="3" t="s">
        <v>2358</v>
      </c>
      <c r="B52" s="3"/>
      <c r="C52" s="3"/>
      <c r="D52" s="3"/>
    </row>
    <row r="53" spans="1:4" x14ac:dyDescent="0.3">
      <c r="A53" s="3" t="s">
        <v>2359</v>
      </c>
      <c r="B53" s="3"/>
      <c r="C53" s="3"/>
      <c r="D53" s="3"/>
    </row>
    <row r="54" spans="1:4" x14ac:dyDescent="0.3">
      <c r="A54" s="3" t="s">
        <v>1115</v>
      </c>
      <c r="B54" s="3"/>
      <c r="C54" s="3"/>
      <c r="D54" s="3"/>
    </row>
    <row r="55" spans="1:4" x14ac:dyDescent="0.3">
      <c r="A55" s="3" t="s">
        <v>1437</v>
      </c>
      <c r="B55" s="3"/>
      <c r="C55" s="3"/>
      <c r="D55" s="3"/>
    </row>
    <row r="56" spans="1:4" x14ac:dyDescent="0.3">
      <c r="A56" s="3" t="s">
        <v>2360</v>
      </c>
      <c r="B56" s="3"/>
      <c r="C56" s="3"/>
      <c r="D56" s="3"/>
    </row>
    <row r="57" spans="1:4" x14ac:dyDescent="0.3">
      <c r="A57" s="3" t="s">
        <v>2361</v>
      </c>
      <c r="B57" s="3"/>
      <c r="C57" s="3"/>
      <c r="D57" s="3"/>
    </row>
    <row r="58" spans="1:4" x14ac:dyDescent="0.3">
      <c r="A58" s="3" t="s">
        <v>2362</v>
      </c>
      <c r="B58" s="3"/>
      <c r="C58" s="3"/>
      <c r="D58" s="3"/>
    </row>
    <row r="59" spans="1:4" x14ac:dyDescent="0.3">
      <c r="A59" s="3" t="s">
        <v>2363</v>
      </c>
      <c r="B59" s="3"/>
      <c r="C59" s="3"/>
      <c r="D59" s="3"/>
    </row>
    <row r="60" spans="1:4" x14ac:dyDescent="0.3">
      <c r="A60" s="3" t="s">
        <v>2364</v>
      </c>
      <c r="B60" s="3"/>
      <c r="C60" s="3"/>
      <c r="D60" s="3"/>
    </row>
    <row r="61" spans="1:4" x14ac:dyDescent="0.3">
      <c r="A61" s="3" t="s">
        <v>2365</v>
      </c>
      <c r="B61" s="3"/>
      <c r="C61" s="3"/>
      <c r="D61" s="3"/>
    </row>
    <row r="62" spans="1:4" x14ac:dyDescent="0.3">
      <c r="A62" s="3" t="s">
        <v>2366</v>
      </c>
      <c r="B62" s="3"/>
      <c r="C62" s="3"/>
      <c r="D62" s="3"/>
    </row>
    <row r="63" spans="1:4" x14ac:dyDescent="0.3">
      <c r="A63" s="3" t="s">
        <v>2367</v>
      </c>
      <c r="B63" s="3"/>
      <c r="C63" s="3"/>
      <c r="D63" s="3"/>
    </row>
    <row r="64" spans="1:4" x14ac:dyDescent="0.3">
      <c r="A64" s="3" t="s">
        <v>2368</v>
      </c>
      <c r="B64" s="3"/>
      <c r="C64" s="3"/>
      <c r="D64" s="3"/>
    </row>
    <row r="65" spans="1:4" x14ac:dyDescent="0.3">
      <c r="A65" s="3" t="s">
        <v>2369</v>
      </c>
      <c r="B65" s="3"/>
      <c r="C65" s="3"/>
      <c r="D65" s="3"/>
    </row>
    <row r="66" spans="1:4" x14ac:dyDescent="0.3">
      <c r="A66" s="3" t="s">
        <v>2370</v>
      </c>
      <c r="B66" s="3"/>
      <c r="C66" s="3"/>
      <c r="D66" s="3"/>
    </row>
    <row r="67" spans="1:4" x14ac:dyDescent="0.3">
      <c r="A67" s="3" t="s">
        <v>2371</v>
      </c>
      <c r="B67" s="3"/>
      <c r="C67" s="3"/>
      <c r="D67" s="3"/>
    </row>
    <row r="68" spans="1:4" x14ac:dyDescent="0.3">
      <c r="A68" s="3" t="s">
        <v>2372</v>
      </c>
      <c r="B68" s="3"/>
      <c r="C68" s="3"/>
      <c r="D68" s="3"/>
    </row>
    <row r="69" spans="1:4" x14ac:dyDescent="0.3">
      <c r="A69" s="3" t="s">
        <v>2373</v>
      </c>
      <c r="B69" s="3"/>
      <c r="C69" s="3"/>
      <c r="D69" s="3"/>
    </row>
    <row r="70" spans="1:4" x14ac:dyDescent="0.3">
      <c r="A70" s="3" t="s">
        <v>2374</v>
      </c>
      <c r="B70" s="3"/>
      <c r="C70" s="3"/>
      <c r="D70" s="3"/>
    </row>
    <row r="71" spans="1:4" x14ac:dyDescent="0.3">
      <c r="A71" s="3" t="s">
        <v>2375</v>
      </c>
      <c r="B71" s="3"/>
      <c r="C71" s="3"/>
      <c r="D71" s="3"/>
    </row>
    <row r="72" spans="1:4" x14ac:dyDescent="0.3">
      <c r="A72" s="3" t="s">
        <v>2376</v>
      </c>
      <c r="B72" s="3"/>
      <c r="C72" s="3"/>
      <c r="D72" s="3"/>
    </row>
    <row r="73" spans="1:4" x14ac:dyDescent="0.3">
      <c r="A73" s="3" t="s">
        <v>2377</v>
      </c>
      <c r="B73" s="3"/>
      <c r="C73" s="3"/>
      <c r="D73" s="3"/>
    </row>
    <row r="74" spans="1:4" x14ac:dyDescent="0.3">
      <c r="A74" s="3" t="s">
        <v>2378</v>
      </c>
      <c r="B74" s="3"/>
      <c r="C74" s="3"/>
      <c r="D74" s="3"/>
    </row>
    <row r="75" spans="1:4" x14ac:dyDescent="0.3">
      <c r="A75" s="3" t="s">
        <v>2379</v>
      </c>
      <c r="B75" s="3"/>
      <c r="C75" s="3"/>
      <c r="D75" s="3"/>
    </row>
    <row r="76" spans="1:4" x14ac:dyDescent="0.3">
      <c r="A76" s="3" t="s">
        <v>2380</v>
      </c>
      <c r="B76" s="3"/>
      <c r="C76" s="3"/>
      <c r="D76" s="3"/>
    </row>
    <row r="77" spans="1:4" x14ac:dyDescent="0.3">
      <c r="A77" s="3" t="s">
        <v>2381</v>
      </c>
      <c r="B77" s="3"/>
      <c r="C77" s="3"/>
      <c r="D77" s="3"/>
    </row>
    <row r="78" spans="1:4" x14ac:dyDescent="0.3">
      <c r="A78" s="3" t="s">
        <v>2382</v>
      </c>
      <c r="B78" s="3"/>
      <c r="C78" s="3"/>
      <c r="D78" s="3"/>
    </row>
    <row r="79" spans="1:4" x14ac:dyDescent="0.3">
      <c r="A79" s="3" t="s">
        <v>2387</v>
      </c>
      <c r="B79" s="3"/>
      <c r="C79" s="3"/>
      <c r="D79" s="3"/>
    </row>
    <row r="80" spans="1:4" x14ac:dyDescent="0.3">
      <c r="A80" s="3" t="s">
        <v>2388</v>
      </c>
      <c r="B80" s="3"/>
      <c r="C80" s="3"/>
      <c r="D80" s="3"/>
    </row>
    <row r="81" spans="1:4" x14ac:dyDescent="0.3">
      <c r="A81" s="3" t="s">
        <v>2389</v>
      </c>
      <c r="B81" s="3"/>
      <c r="C81" s="3"/>
      <c r="D81" s="3"/>
    </row>
    <row r="82" spans="1:4" x14ac:dyDescent="0.3">
      <c r="A82" s="3" t="s">
        <v>2390</v>
      </c>
      <c r="B82" s="3"/>
      <c r="C82" s="3"/>
      <c r="D82" s="3"/>
    </row>
    <row r="83" spans="1:4" x14ac:dyDescent="0.3">
      <c r="A83" s="3" t="s">
        <v>2391</v>
      </c>
      <c r="B83" s="3"/>
      <c r="C83" s="3"/>
      <c r="D83" s="3"/>
    </row>
    <row r="84" spans="1:4" x14ac:dyDescent="0.3">
      <c r="A84" s="3" t="s">
        <v>2392</v>
      </c>
      <c r="B84" s="3"/>
      <c r="C84" s="3"/>
      <c r="D84" s="3"/>
    </row>
    <row r="85" spans="1:4" x14ac:dyDescent="0.3">
      <c r="A85" s="3" t="s">
        <v>2393</v>
      </c>
      <c r="B85" s="3"/>
      <c r="C85" s="3"/>
      <c r="D85" s="3"/>
    </row>
    <row r="86" spans="1:4" x14ac:dyDescent="0.3">
      <c r="A86" s="3" t="s">
        <v>2394</v>
      </c>
      <c r="B86" s="3"/>
      <c r="C86" s="3"/>
      <c r="D86" s="3"/>
    </row>
    <row r="87" spans="1:4" x14ac:dyDescent="0.3">
      <c r="A87" s="3" t="s">
        <v>2395</v>
      </c>
      <c r="B87" s="3"/>
      <c r="C87" s="3"/>
      <c r="D87" s="3"/>
    </row>
    <row r="88" spans="1:4" x14ac:dyDescent="0.3">
      <c r="A88" s="3" t="s">
        <v>2396</v>
      </c>
      <c r="B88" s="3"/>
      <c r="C88" s="3"/>
      <c r="D88" s="3"/>
    </row>
    <row r="89" spans="1:4" x14ac:dyDescent="0.3">
      <c r="A89" s="3" t="s">
        <v>2397</v>
      </c>
      <c r="B89" s="3"/>
      <c r="C89" s="3"/>
      <c r="D89" s="3"/>
    </row>
    <row r="90" spans="1:4" x14ac:dyDescent="0.3">
      <c r="A90" s="3" t="s">
        <v>2398</v>
      </c>
      <c r="B90" s="3"/>
      <c r="C90" s="3"/>
      <c r="D90" s="3"/>
    </row>
    <row r="91" spans="1:4" x14ac:dyDescent="0.3">
      <c r="A91" s="3" t="s">
        <v>2399</v>
      </c>
      <c r="B91" s="3"/>
      <c r="C91" s="3"/>
      <c r="D91" s="3"/>
    </row>
    <row r="92" spans="1:4" x14ac:dyDescent="0.3">
      <c r="A92" s="3" t="s">
        <v>2400</v>
      </c>
      <c r="B92" s="3"/>
      <c r="C92" s="3"/>
      <c r="D92" s="3"/>
    </row>
    <row r="93" spans="1:4" x14ac:dyDescent="0.3">
      <c r="A93" s="3" t="s">
        <v>2401</v>
      </c>
      <c r="B93" s="3"/>
      <c r="C93" s="3"/>
      <c r="D93" s="3"/>
    </row>
    <row r="94" spans="1:4" x14ac:dyDescent="0.3">
      <c r="A94" s="3" t="s">
        <v>2402</v>
      </c>
      <c r="B94" s="3"/>
      <c r="C94" s="3"/>
      <c r="D94" s="3"/>
    </row>
    <row r="95" spans="1:4" x14ac:dyDescent="0.3">
      <c r="A95" s="3" t="s">
        <v>2403</v>
      </c>
      <c r="B95" s="3"/>
      <c r="C95" s="3"/>
      <c r="D95" s="3"/>
    </row>
    <row r="96" spans="1:4" x14ac:dyDescent="0.3">
      <c r="A96" s="3" t="s">
        <v>2404</v>
      </c>
      <c r="B96" s="3"/>
      <c r="C96" s="3"/>
      <c r="D96" s="3"/>
    </row>
    <row r="97" spans="1:4" x14ac:dyDescent="0.3">
      <c r="A97" s="3" t="s">
        <v>2405</v>
      </c>
      <c r="B97" s="3"/>
      <c r="C97" s="3"/>
      <c r="D97" s="3"/>
    </row>
    <row r="98" spans="1:4" x14ac:dyDescent="0.3">
      <c r="A98" s="3" t="s">
        <v>2406</v>
      </c>
      <c r="B98" s="3"/>
      <c r="C98" s="3"/>
      <c r="D98" s="3"/>
    </row>
    <row r="99" spans="1:4" x14ac:dyDescent="0.3">
      <c r="A99" s="3" t="s">
        <v>2407</v>
      </c>
      <c r="B99" s="3"/>
      <c r="C99" s="3"/>
      <c r="D99" s="3"/>
    </row>
    <row r="100" spans="1:4" x14ac:dyDescent="0.3">
      <c r="A100" s="3" t="s">
        <v>2408</v>
      </c>
      <c r="B100" s="3"/>
      <c r="C100" s="3"/>
      <c r="D100" s="3"/>
    </row>
    <row r="101" spans="1:4" x14ac:dyDescent="0.3">
      <c r="A101" s="3" t="s">
        <v>2409</v>
      </c>
      <c r="B101" s="3"/>
      <c r="C101" s="3"/>
      <c r="D101" s="3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2"/>
  <sheetViews>
    <sheetView zoomScale="145" zoomScaleNormal="145" workbookViewId="0">
      <selection activeCell="F9" sqref="F9"/>
    </sheetView>
  </sheetViews>
  <sheetFormatPr defaultColWidth="9.109375" defaultRowHeight="13.8" x14ac:dyDescent="0.3"/>
  <cols>
    <col min="1" max="1" width="20" style="114" bestFit="1" customWidth="1"/>
    <col min="2" max="2" width="21.88671875" style="114" customWidth="1"/>
    <col min="3" max="3" width="9.109375" style="114" customWidth="1"/>
    <col min="4" max="4" width="9" style="114" bestFit="1" customWidth="1"/>
    <col min="5" max="5" width="10.33203125" style="114" bestFit="1" customWidth="1"/>
    <col min="6" max="6" width="23.44140625" style="114" customWidth="1"/>
    <col min="7" max="7" width="7" style="114" customWidth="1"/>
    <col min="8" max="8" width="9.109375" style="114" customWidth="1"/>
    <col min="9" max="9" width="11.6640625" style="114" bestFit="1" customWidth="1"/>
    <col min="10" max="10" width="11.6640625" style="114" customWidth="1"/>
    <col min="11" max="16384" width="9.109375" style="114"/>
  </cols>
  <sheetData>
    <row r="1" spans="1:8" ht="15.6" x14ac:dyDescent="0.3">
      <c r="A1" s="145" t="s">
        <v>930</v>
      </c>
      <c r="D1" s="145" t="s">
        <v>931</v>
      </c>
      <c r="E1" s="145" t="s">
        <v>932</v>
      </c>
      <c r="H1" s="145" t="s">
        <v>933</v>
      </c>
    </row>
    <row r="2" spans="1:8" x14ac:dyDescent="0.3">
      <c r="A2" s="146" t="s">
        <v>934</v>
      </c>
      <c r="B2" s="114" t="s">
        <v>935</v>
      </c>
      <c r="D2" s="114" t="s">
        <v>936</v>
      </c>
      <c r="E2" s="114" t="s">
        <v>937</v>
      </c>
      <c r="H2" s="114" t="s">
        <v>938</v>
      </c>
    </row>
    <row r="3" spans="1:8" x14ac:dyDescent="0.3">
      <c r="A3" s="146" t="s">
        <v>939</v>
      </c>
      <c r="D3" s="114" t="s">
        <v>940</v>
      </c>
      <c r="E3" s="114" t="s">
        <v>941</v>
      </c>
      <c r="H3" s="114" t="s">
        <v>942</v>
      </c>
    </row>
    <row r="4" spans="1:8" x14ac:dyDescent="0.3">
      <c r="A4" s="146" t="s">
        <v>943</v>
      </c>
      <c r="D4" s="114" t="s">
        <v>944</v>
      </c>
      <c r="E4" s="114" t="s">
        <v>945</v>
      </c>
      <c r="H4" s="114" t="s">
        <v>946</v>
      </c>
    </row>
    <row r="5" spans="1:8" x14ac:dyDescent="0.3">
      <c r="A5" s="146" t="s">
        <v>947</v>
      </c>
      <c r="D5" s="114" t="s">
        <v>936</v>
      </c>
      <c r="E5" s="114" t="s">
        <v>948</v>
      </c>
      <c r="H5" s="114" t="s">
        <v>949</v>
      </c>
    </row>
    <row r="6" spans="1:8" x14ac:dyDescent="0.3">
      <c r="A6" s="146" t="s">
        <v>950</v>
      </c>
      <c r="D6" s="114" t="s">
        <v>951</v>
      </c>
      <c r="E6" s="114" t="s">
        <v>952</v>
      </c>
      <c r="H6" s="114" t="s">
        <v>953</v>
      </c>
    </row>
    <row r="7" spans="1:8" x14ac:dyDescent="0.3">
      <c r="A7" s="146" t="s">
        <v>954</v>
      </c>
      <c r="D7" s="114" t="s">
        <v>955</v>
      </c>
      <c r="E7" s="114" t="s">
        <v>956</v>
      </c>
      <c r="H7" s="114" t="s">
        <v>957</v>
      </c>
    </row>
    <row r="8" spans="1:8" x14ac:dyDescent="0.3">
      <c r="A8" s="146" t="s">
        <v>958</v>
      </c>
      <c r="D8" s="114" t="s">
        <v>959</v>
      </c>
      <c r="E8" s="114" t="s">
        <v>960</v>
      </c>
      <c r="H8" s="114" t="s">
        <v>961</v>
      </c>
    </row>
    <row r="9" spans="1:8" x14ac:dyDescent="0.3">
      <c r="A9" s="146" t="s">
        <v>962</v>
      </c>
      <c r="D9" s="114" t="s">
        <v>963</v>
      </c>
      <c r="E9" s="114" t="s">
        <v>964</v>
      </c>
      <c r="H9" s="114" t="s">
        <v>965</v>
      </c>
    </row>
    <row r="10" spans="1:8" x14ac:dyDescent="0.3">
      <c r="A10" s="146" t="s">
        <v>966</v>
      </c>
      <c r="D10" s="114" t="s">
        <v>967</v>
      </c>
      <c r="E10" s="114" t="s">
        <v>968</v>
      </c>
      <c r="H10" s="114" t="s">
        <v>969</v>
      </c>
    </row>
    <row r="11" spans="1:8" x14ac:dyDescent="0.3">
      <c r="A11" s="146" t="s">
        <v>970</v>
      </c>
      <c r="D11" s="114" t="s">
        <v>971</v>
      </c>
      <c r="E11" s="114" t="s">
        <v>972</v>
      </c>
      <c r="H11" s="114" t="s">
        <v>973</v>
      </c>
    </row>
    <row r="12" spans="1:8" x14ac:dyDescent="0.3">
      <c r="A12" s="146" t="s">
        <v>974</v>
      </c>
      <c r="D12" s="114" t="s">
        <v>975</v>
      </c>
      <c r="E12" s="114" t="s">
        <v>976</v>
      </c>
      <c r="H12" s="114" t="s">
        <v>977</v>
      </c>
    </row>
    <row r="13" spans="1:8" x14ac:dyDescent="0.3">
      <c r="A13" s="146" t="s">
        <v>978</v>
      </c>
      <c r="D13" s="114" t="s">
        <v>979</v>
      </c>
      <c r="E13" s="114" t="s">
        <v>980</v>
      </c>
      <c r="H13" s="114" t="s">
        <v>981</v>
      </c>
    </row>
    <row r="14" spans="1:8" x14ac:dyDescent="0.3">
      <c r="A14" s="146" t="s">
        <v>982</v>
      </c>
      <c r="D14" s="114" t="s">
        <v>983</v>
      </c>
      <c r="E14" s="114" t="s">
        <v>984</v>
      </c>
      <c r="H14" s="114" t="s">
        <v>985</v>
      </c>
    </row>
    <row r="15" spans="1:8" x14ac:dyDescent="0.3">
      <c r="A15" s="146" t="s">
        <v>986</v>
      </c>
      <c r="D15" s="114" t="s">
        <v>987</v>
      </c>
      <c r="E15" s="114" t="s">
        <v>988</v>
      </c>
      <c r="H15" s="114" t="s">
        <v>989</v>
      </c>
    </row>
    <row r="16" spans="1:8" x14ac:dyDescent="0.3">
      <c r="A16" s="146" t="s">
        <v>990</v>
      </c>
      <c r="D16" s="114" t="s">
        <v>991</v>
      </c>
      <c r="E16" s="114" t="s">
        <v>992</v>
      </c>
      <c r="H16" s="114" t="s">
        <v>993</v>
      </c>
    </row>
    <row r="17" spans="1:8" x14ac:dyDescent="0.3">
      <c r="A17" s="146" t="s">
        <v>994</v>
      </c>
      <c r="D17" s="114" t="s">
        <v>995</v>
      </c>
      <c r="E17" s="114" t="s">
        <v>996</v>
      </c>
      <c r="H17" s="114" t="s">
        <v>997</v>
      </c>
    </row>
    <row r="18" spans="1:8" x14ac:dyDescent="0.3">
      <c r="A18" s="146" t="s">
        <v>998</v>
      </c>
      <c r="D18" s="114" t="s">
        <v>999</v>
      </c>
      <c r="E18" s="114" t="s">
        <v>1000</v>
      </c>
      <c r="H18" s="114" t="s">
        <v>1001</v>
      </c>
    </row>
    <row r="19" spans="1:8" x14ac:dyDescent="0.3">
      <c r="A19" s="146" t="s">
        <v>1002</v>
      </c>
      <c r="D19" s="114" t="s">
        <v>1003</v>
      </c>
      <c r="E19" s="114" t="s">
        <v>1004</v>
      </c>
      <c r="H19" s="114" t="s">
        <v>1005</v>
      </c>
    </row>
    <row r="20" spans="1:8" x14ac:dyDescent="0.3">
      <c r="A20" s="146" t="s">
        <v>1006</v>
      </c>
      <c r="H20" s="114" t="s">
        <v>1007</v>
      </c>
    </row>
    <row r="21" spans="1:8" x14ac:dyDescent="0.3">
      <c r="H21" s="114" t="s">
        <v>1008</v>
      </c>
    </row>
    <row r="22" spans="1:8" x14ac:dyDescent="0.3">
      <c r="H22" s="114" t="s">
        <v>1009</v>
      </c>
    </row>
    <row r="24" spans="1:8" x14ac:dyDescent="0.3">
      <c r="A24" s="146" t="s">
        <v>1010</v>
      </c>
    </row>
    <row r="25" spans="1:8" x14ac:dyDescent="0.3">
      <c r="A25" s="146" t="s">
        <v>1011</v>
      </c>
    </row>
    <row r="26" spans="1:8" x14ac:dyDescent="0.3">
      <c r="A26" s="146" t="s">
        <v>1012</v>
      </c>
    </row>
    <row r="27" spans="1:8" x14ac:dyDescent="0.3">
      <c r="A27" s="146" t="s">
        <v>1013</v>
      </c>
    </row>
    <row r="28" spans="1:8" x14ac:dyDescent="0.3">
      <c r="A28" s="146" t="s">
        <v>1014</v>
      </c>
    </row>
    <row r="29" spans="1:8" x14ac:dyDescent="0.3">
      <c r="A29" s="146" t="s">
        <v>1015</v>
      </c>
    </row>
    <row r="30" spans="1:8" x14ac:dyDescent="0.3">
      <c r="A30" s="146" t="s">
        <v>1016</v>
      </c>
    </row>
    <row r="31" spans="1:8" x14ac:dyDescent="0.3">
      <c r="A31" s="146" t="s">
        <v>1017</v>
      </c>
    </row>
    <row r="32" spans="1:8" x14ac:dyDescent="0.3">
      <c r="A32" s="146" t="s">
        <v>1018</v>
      </c>
    </row>
    <row r="33" spans="1:1" x14ac:dyDescent="0.3">
      <c r="A33" s="146" t="s">
        <v>1019</v>
      </c>
    </row>
    <row r="34" spans="1:1" x14ac:dyDescent="0.3">
      <c r="A34" s="146" t="s">
        <v>1020</v>
      </c>
    </row>
    <row r="35" spans="1:1" x14ac:dyDescent="0.3">
      <c r="A35" s="146" t="s">
        <v>1021</v>
      </c>
    </row>
    <row r="36" spans="1:1" x14ac:dyDescent="0.3">
      <c r="A36" s="146" t="s">
        <v>1022</v>
      </c>
    </row>
    <row r="37" spans="1:1" x14ac:dyDescent="0.3">
      <c r="A37" s="146" t="s">
        <v>1023</v>
      </c>
    </row>
    <row r="38" spans="1:1" x14ac:dyDescent="0.3">
      <c r="A38" s="146" t="s">
        <v>1024</v>
      </c>
    </row>
    <row r="39" spans="1:1" x14ac:dyDescent="0.3">
      <c r="A39" s="146" t="s">
        <v>1025</v>
      </c>
    </row>
    <row r="40" spans="1:1" x14ac:dyDescent="0.3">
      <c r="A40" s="146" t="s">
        <v>1026</v>
      </c>
    </row>
    <row r="41" spans="1:1" x14ac:dyDescent="0.3">
      <c r="A41" s="146" t="s">
        <v>1027</v>
      </c>
    </row>
    <row r="42" spans="1:1" x14ac:dyDescent="0.3">
      <c r="A42" s="146" t="s">
        <v>1028</v>
      </c>
    </row>
  </sheetData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2"/>
  <sheetViews>
    <sheetView zoomScale="145" zoomScaleNormal="145" workbookViewId="0">
      <selection activeCell="C9" sqref="C9"/>
    </sheetView>
  </sheetViews>
  <sheetFormatPr defaultColWidth="9.109375" defaultRowHeight="13.8" x14ac:dyDescent="0.3"/>
  <cols>
    <col min="1" max="1" width="20" style="114" bestFit="1" customWidth="1"/>
    <col min="2" max="2" width="21.88671875" style="114" customWidth="1"/>
    <col min="3" max="3" width="23.109375" style="114" customWidth="1"/>
    <col min="4" max="4" width="14.44140625" style="114" customWidth="1"/>
    <col min="5" max="5" width="22.5546875" style="114" customWidth="1"/>
    <col min="6" max="16384" width="9.109375" style="114"/>
  </cols>
  <sheetData>
    <row r="1" spans="1:4" ht="15.6" x14ac:dyDescent="0.3">
      <c r="A1" s="145" t="s">
        <v>930</v>
      </c>
    </row>
    <row r="2" spans="1:4" x14ac:dyDescent="0.3">
      <c r="A2" s="146" t="s">
        <v>1029</v>
      </c>
      <c r="D2" s="146" t="s">
        <v>1030</v>
      </c>
    </row>
    <row r="3" spans="1:4" x14ac:dyDescent="0.3">
      <c r="A3" s="146" t="s">
        <v>1031</v>
      </c>
      <c r="D3" s="146" t="s">
        <v>1032</v>
      </c>
    </row>
    <row r="4" spans="1:4" x14ac:dyDescent="0.3">
      <c r="A4" s="146" t="s">
        <v>1033</v>
      </c>
    </row>
    <row r="5" spans="1:4" x14ac:dyDescent="0.3">
      <c r="A5" s="146" t="s">
        <v>1034</v>
      </c>
    </row>
    <row r="6" spans="1:4" x14ac:dyDescent="0.3">
      <c r="A6" s="146" t="s">
        <v>1035</v>
      </c>
    </row>
    <row r="7" spans="1:4" x14ac:dyDescent="0.3">
      <c r="A7" s="146" t="s">
        <v>1036</v>
      </c>
    </row>
    <row r="8" spans="1:4" x14ac:dyDescent="0.3">
      <c r="A8" s="146" t="s">
        <v>935</v>
      </c>
    </row>
    <row r="9" spans="1:4" x14ac:dyDescent="0.3">
      <c r="A9" s="146" t="s">
        <v>1037</v>
      </c>
    </row>
    <row r="10" spans="1:4" x14ac:dyDescent="0.3">
      <c r="A10" s="146" t="s">
        <v>1038</v>
      </c>
    </row>
    <row r="11" spans="1:4" x14ac:dyDescent="0.3">
      <c r="A11" s="146" t="s">
        <v>1039</v>
      </c>
    </row>
    <row r="12" spans="1:4" x14ac:dyDescent="0.3">
      <c r="A12" s="146" t="s">
        <v>1040</v>
      </c>
    </row>
    <row r="13" spans="1:4" x14ac:dyDescent="0.3">
      <c r="A13" s="146" t="s">
        <v>1041</v>
      </c>
    </row>
    <row r="14" spans="1:4" x14ac:dyDescent="0.3">
      <c r="A14" s="146" t="s">
        <v>1042</v>
      </c>
    </row>
    <row r="15" spans="1:4" x14ac:dyDescent="0.3">
      <c r="A15" s="146" t="s">
        <v>1043</v>
      </c>
    </row>
    <row r="16" spans="1:4" x14ac:dyDescent="0.3">
      <c r="A16" s="146" t="s">
        <v>1044</v>
      </c>
    </row>
    <row r="17" spans="1:1" x14ac:dyDescent="0.3">
      <c r="A17" s="146" t="s">
        <v>1045</v>
      </c>
    </row>
    <row r="18" spans="1:1" x14ac:dyDescent="0.3">
      <c r="A18" s="146" t="s">
        <v>1046</v>
      </c>
    </row>
    <row r="19" spans="1:1" x14ac:dyDescent="0.3">
      <c r="A19" s="146" t="s">
        <v>1047</v>
      </c>
    </row>
    <row r="20" spans="1:1" x14ac:dyDescent="0.3">
      <c r="A20" s="146" t="s">
        <v>1048</v>
      </c>
    </row>
    <row r="24" spans="1:1" x14ac:dyDescent="0.3">
      <c r="A24" s="146"/>
    </row>
    <row r="25" spans="1:1" x14ac:dyDescent="0.3">
      <c r="A25" s="146"/>
    </row>
    <row r="26" spans="1:1" x14ac:dyDescent="0.3">
      <c r="A26" s="146"/>
    </row>
    <row r="27" spans="1:1" x14ac:dyDescent="0.3">
      <c r="A27" s="146"/>
    </row>
    <row r="28" spans="1:1" x14ac:dyDescent="0.3">
      <c r="A28" s="146"/>
    </row>
    <row r="29" spans="1:1" x14ac:dyDescent="0.3">
      <c r="A29" s="146"/>
    </row>
    <row r="30" spans="1:1" x14ac:dyDescent="0.3">
      <c r="A30" s="146"/>
    </row>
    <row r="31" spans="1:1" x14ac:dyDescent="0.3">
      <c r="A31" s="146"/>
    </row>
    <row r="32" spans="1:1" x14ac:dyDescent="0.3">
      <c r="A32" s="146"/>
    </row>
    <row r="33" spans="1:1" x14ac:dyDescent="0.3">
      <c r="A33" s="146"/>
    </row>
    <row r="34" spans="1:1" x14ac:dyDescent="0.3">
      <c r="A34" s="146"/>
    </row>
    <row r="35" spans="1:1" x14ac:dyDescent="0.3">
      <c r="A35" s="146"/>
    </row>
    <row r="36" spans="1:1" x14ac:dyDescent="0.3">
      <c r="A36" s="146"/>
    </row>
    <row r="37" spans="1:1" x14ac:dyDescent="0.3">
      <c r="A37" s="146"/>
    </row>
    <row r="38" spans="1:1" x14ac:dyDescent="0.3">
      <c r="A38" s="146"/>
    </row>
    <row r="39" spans="1:1" x14ac:dyDescent="0.3">
      <c r="A39" s="146"/>
    </row>
    <row r="40" spans="1:1" x14ac:dyDescent="0.3">
      <c r="A40" s="146"/>
    </row>
    <row r="41" spans="1:1" x14ac:dyDescent="0.3">
      <c r="A41" s="146"/>
    </row>
    <row r="42" spans="1:1" x14ac:dyDescent="0.3">
      <c r="A42" s="146"/>
    </row>
  </sheetData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N10"/>
  <sheetViews>
    <sheetView workbookViewId="0">
      <selection activeCell="E6" sqref="E6"/>
    </sheetView>
  </sheetViews>
  <sheetFormatPr defaultRowHeight="14.4" x14ac:dyDescent="0.3"/>
  <cols>
    <col min="1" max="1" width="44.6640625" customWidth="1"/>
    <col min="2" max="2" width="13.44140625" customWidth="1"/>
    <col min="3" max="3" width="13.5546875" bestFit="1" customWidth="1"/>
    <col min="4" max="4" width="13.21875" customWidth="1"/>
    <col min="7" max="7" width="8" bestFit="1" customWidth="1"/>
    <col min="8" max="8" width="7.88671875" bestFit="1" customWidth="1"/>
    <col min="9" max="9" width="12.5546875" customWidth="1"/>
  </cols>
  <sheetData>
    <row r="1" spans="1:14" x14ac:dyDescent="0.3">
      <c r="A1" s="1" t="s">
        <v>0</v>
      </c>
      <c r="B1" s="1" t="s">
        <v>1</v>
      </c>
      <c r="D1" s="2"/>
      <c r="G1" s="3" t="s">
        <v>2</v>
      </c>
      <c r="H1" s="3">
        <v>22</v>
      </c>
      <c r="N1" s="3"/>
    </row>
    <row r="2" spans="1:14" ht="27" x14ac:dyDescent="0.3">
      <c r="A2" s="4" t="s">
        <v>3</v>
      </c>
      <c r="B2" s="5" t="s">
        <v>4</v>
      </c>
      <c r="C2" s="6"/>
      <c r="G2" s="3" t="s">
        <v>5</v>
      </c>
      <c r="H2" s="3">
        <v>43</v>
      </c>
      <c r="N2" s="3"/>
    </row>
    <row r="3" spans="1:14" x14ac:dyDescent="0.3">
      <c r="A3" s="4" t="s">
        <v>6</v>
      </c>
      <c r="B3" s="5" t="e">
        <v>#NAME?</v>
      </c>
    </row>
    <row r="4" spans="1:14" x14ac:dyDescent="0.3">
      <c r="A4" s="4" t="s">
        <v>7</v>
      </c>
      <c r="B4" s="5" t="e">
        <v>#N/A</v>
      </c>
      <c r="G4" s="7" t="s">
        <v>8</v>
      </c>
      <c r="H4" s="7" t="s">
        <v>9</v>
      </c>
      <c r="I4" s="7" t="s">
        <v>10</v>
      </c>
    </row>
    <row r="5" spans="1:14" ht="27" x14ac:dyDescent="0.3">
      <c r="A5" s="4" t="s">
        <v>11</v>
      </c>
      <c r="B5" s="5" t="e">
        <v>#REF!</v>
      </c>
      <c r="G5" s="8">
        <v>0.33333333333333331</v>
      </c>
      <c r="H5" s="8">
        <v>0.54166666666666663</v>
      </c>
      <c r="I5" s="9"/>
    </row>
    <row r="6" spans="1:14" ht="40.200000000000003" x14ac:dyDescent="0.3">
      <c r="A6" s="4" t="s">
        <v>12</v>
      </c>
      <c r="B6" s="5" t="e">
        <v>#VALUE!</v>
      </c>
      <c r="F6" s="10"/>
    </row>
    <row r="7" spans="1:14" ht="53.4" x14ac:dyDescent="0.3">
      <c r="A7" s="4" t="s">
        <v>13</v>
      </c>
      <c r="B7" s="5" t="e">
        <v>#NUM!</v>
      </c>
      <c r="G7" s="11"/>
    </row>
    <row r="8" spans="1:14" x14ac:dyDescent="0.3">
      <c r="A8" s="12" t="s">
        <v>14</v>
      </c>
      <c r="B8" s="5" t="e">
        <v>#DIV/0!</v>
      </c>
    </row>
    <row r="9" spans="1:14" ht="27" x14ac:dyDescent="0.3">
      <c r="A9" s="13" t="s">
        <v>15</v>
      </c>
      <c r="B9" s="4" t="s">
        <v>16</v>
      </c>
    </row>
    <row r="10" spans="1:14" x14ac:dyDescent="0.3">
      <c r="A10" s="13" t="s">
        <v>17</v>
      </c>
      <c r="B10" s="4" t="e">
        <v>#NULL!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993"/>
  <sheetViews>
    <sheetView workbookViewId="0">
      <selection activeCell="E16" sqref="E16"/>
    </sheetView>
  </sheetViews>
  <sheetFormatPr defaultRowHeight="14.4" x14ac:dyDescent="0.3"/>
  <cols>
    <col min="1" max="1" width="43.77734375" bestFit="1" customWidth="1"/>
    <col min="2" max="2" width="16.109375" customWidth="1"/>
    <col min="3" max="3" width="14.6640625" customWidth="1"/>
    <col min="4" max="4" width="27.33203125" customWidth="1"/>
    <col min="5" max="5" width="13.44140625" bestFit="1" customWidth="1"/>
  </cols>
  <sheetData>
    <row r="1" spans="1:5" ht="36" x14ac:dyDescent="0.3">
      <c r="A1" s="200" t="s">
        <v>1049</v>
      </c>
      <c r="B1" s="242" t="s">
        <v>1050</v>
      </c>
      <c r="C1" s="243" t="s">
        <v>1051</v>
      </c>
      <c r="D1" s="200" t="s">
        <v>1052</v>
      </c>
      <c r="E1" s="244" t="s">
        <v>2410</v>
      </c>
    </row>
    <row r="2" spans="1:5" ht="18" x14ac:dyDescent="0.5">
      <c r="A2" s="201" t="s">
        <v>1071</v>
      </c>
      <c r="B2" s="214">
        <v>1</v>
      </c>
      <c r="C2" s="211" t="s">
        <v>75</v>
      </c>
      <c r="D2" s="201" t="s">
        <v>1072</v>
      </c>
      <c r="E2" s="3"/>
    </row>
    <row r="3" spans="1:5" ht="18" x14ac:dyDescent="0.5">
      <c r="A3" s="202" t="s">
        <v>1966</v>
      </c>
      <c r="B3" s="215">
        <v>2</v>
      </c>
      <c r="C3" s="203" t="s">
        <v>75</v>
      </c>
      <c r="D3" s="202" t="s">
        <v>1074</v>
      </c>
      <c r="E3" s="3"/>
    </row>
    <row r="4" spans="1:5" ht="18" x14ac:dyDescent="0.5">
      <c r="A4" s="201" t="s">
        <v>1572</v>
      </c>
      <c r="B4" s="214">
        <v>3</v>
      </c>
      <c r="C4" s="211" t="s">
        <v>75</v>
      </c>
      <c r="D4" s="201" t="s">
        <v>1083</v>
      </c>
      <c r="E4" s="3"/>
    </row>
    <row r="5" spans="1:5" ht="18" x14ac:dyDescent="0.5">
      <c r="A5" s="202" t="s">
        <v>1573</v>
      </c>
      <c r="B5" s="215">
        <v>4</v>
      </c>
      <c r="C5" s="203" t="s">
        <v>75</v>
      </c>
      <c r="D5" s="202" t="s">
        <v>1068</v>
      </c>
      <c r="E5" s="3"/>
    </row>
    <row r="6" spans="1:5" ht="18" x14ac:dyDescent="0.5">
      <c r="A6" s="201" t="s">
        <v>2049</v>
      </c>
      <c r="B6" s="214">
        <v>5</v>
      </c>
      <c r="C6" s="211" t="s">
        <v>75</v>
      </c>
      <c r="D6" s="201" t="s">
        <v>1074</v>
      </c>
      <c r="E6" s="3"/>
    </row>
    <row r="7" spans="1:5" ht="18" x14ac:dyDescent="0.5">
      <c r="A7" s="202" t="s">
        <v>1982</v>
      </c>
      <c r="B7" s="215">
        <v>6</v>
      </c>
      <c r="C7" s="203" t="s">
        <v>75</v>
      </c>
      <c r="D7" s="202" t="s">
        <v>1072</v>
      </c>
      <c r="E7" s="3"/>
    </row>
    <row r="8" spans="1:5" ht="18" x14ac:dyDescent="0.5">
      <c r="A8" s="220" t="s">
        <v>1957</v>
      </c>
      <c r="B8" s="214">
        <v>7</v>
      </c>
      <c r="C8" s="213" t="s">
        <v>75</v>
      </c>
      <c r="D8" s="201" t="s">
        <v>1072</v>
      </c>
      <c r="E8" s="3"/>
    </row>
    <row r="9" spans="1:5" ht="18" x14ac:dyDescent="0.5">
      <c r="A9" s="221" t="s">
        <v>2038</v>
      </c>
      <c r="B9" s="215">
        <v>8</v>
      </c>
      <c r="C9" s="212" t="s">
        <v>75</v>
      </c>
      <c r="D9" s="202" t="s">
        <v>1106</v>
      </c>
      <c r="E9" s="3"/>
    </row>
    <row r="10" spans="1:5" ht="18" x14ac:dyDescent="0.5">
      <c r="A10" s="220" t="s">
        <v>1675</v>
      </c>
      <c r="B10" s="214">
        <v>9</v>
      </c>
      <c r="C10" s="213" t="s">
        <v>75</v>
      </c>
      <c r="D10" s="201" t="s">
        <v>1074</v>
      </c>
      <c r="E10" s="3"/>
    </row>
    <row r="11" spans="1:5" ht="18" x14ac:dyDescent="0.5">
      <c r="A11" s="227" t="s">
        <v>1707</v>
      </c>
      <c r="B11" s="215">
        <v>10</v>
      </c>
      <c r="C11" s="212" t="s">
        <v>75</v>
      </c>
      <c r="D11" s="202" t="s">
        <v>1072</v>
      </c>
      <c r="E11" s="3"/>
    </row>
    <row r="12" spans="1:5" ht="18" x14ac:dyDescent="0.5">
      <c r="A12" s="220" t="s">
        <v>1745</v>
      </c>
      <c r="B12" s="214">
        <v>11</v>
      </c>
      <c r="C12" s="213" t="s">
        <v>75</v>
      </c>
      <c r="D12" s="201" t="s">
        <v>1074</v>
      </c>
      <c r="E12" s="3"/>
    </row>
    <row r="13" spans="1:5" ht="18" x14ac:dyDescent="0.5">
      <c r="A13" s="221" t="s">
        <v>1994</v>
      </c>
      <c r="B13" s="215">
        <v>12</v>
      </c>
      <c r="C13" s="212" t="s">
        <v>1094</v>
      </c>
      <c r="D13" s="202" t="s">
        <v>1072</v>
      </c>
      <c r="E13" s="3"/>
    </row>
    <row r="14" spans="1:5" ht="18" x14ac:dyDescent="0.5">
      <c r="A14" s="201" t="s">
        <v>1304</v>
      </c>
      <c r="B14" s="214">
        <v>13</v>
      </c>
      <c r="C14" s="211" t="s">
        <v>75</v>
      </c>
      <c r="D14" s="201" t="s">
        <v>1074</v>
      </c>
      <c r="E14" s="3"/>
    </row>
    <row r="15" spans="1:5" ht="18" x14ac:dyDescent="0.5">
      <c r="A15" s="221" t="s">
        <v>1790</v>
      </c>
      <c r="B15" s="215">
        <v>14</v>
      </c>
      <c r="C15" s="203" t="s">
        <v>1094</v>
      </c>
      <c r="D15" s="202" t="s">
        <v>1074</v>
      </c>
      <c r="E15" s="3"/>
    </row>
    <row r="16" spans="1:5" ht="18" x14ac:dyDescent="0.5">
      <c r="A16" s="220" t="s">
        <v>1302</v>
      </c>
      <c r="B16" s="214">
        <v>15</v>
      </c>
      <c r="C16" s="211" t="s">
        <v>75</v>
      </c>
      <c r="D16" s="201" t="s">
        <v>1083</v>
      </c>
      <c r="E16" s="3"/>
    </row>
    <row r="17" spans="1:5" ht="18" x14ac:dyDescent="0.5">
      <c r="A17" s="202" t="s">
        <v>1783</v>
      </c>
      <c r="B17" s="215">
        <v>16</v>
      </c>
      <c r="C17" s="203" t="s">
        <v>75</v>
      </c>
      <c r="D17" s="202" t="s">
        <v>1074</v>
      </c>
      <c r="E17" s="3"/>
    </row>
    <row r="18" spans="1:5" ht="18" x14ac:dyDescent="0.5">
      <c r="A18" s="220" t="s">
        <v>1245</v>
      </c>
      <c r="B18" s="214">
        <v>17</v>
      </c>
      <c r="C18" s="213" t="s">
        <v>1094</v>
      </c>
      <c r="D18" s="201" t="s">
        <v>1074</v>
      </c>
      <c r="E18" s="3"/>
    </row>
    <row r="19" spans="1:5" ht="18" x14ac:dyDescent="0.5">
      <c r="A19" s="221" t="s">
        <v>1828</v>
      </c>
      <c r="B19" s="215">
        <v>18</v>
      </c>
      <c r="C19" s="203" t="s">
        <v>75</v>
      </c>
      <c r="D19" s="202" t="s">
        <v>1074</v>
      </c>
      <c r="E19" s="3"/>
    </row>
    <row r="20" spans="1:5" ht="18" x14ac:dyDescent="0.5">
      <c r="A20" s="220" t="s">
        <v>1164</v>
      </c>
      <c r="B20" s="214">
        <v>19</v>
      </c>
      <c r="C20" s="211" t="s">
        <v>75</v>
      </c>
      <c r="D20" s="201" t="s">
        <v>1165</v>
      </c>
      <c r="E20" s="3"/>
    </row>
    <row r="21" spans="1:5" ht="18" x14ac:dyDescent="0.5">
      <c r="A21" s="222" t="s">
        <v>2210</v>
      </c>
      <c r="B21" s="215">
        <v>20</v>
      </c>
      <c r="C21" s="212" t="s">
        <v>1094</v>
      </c>
      <c r="D21" s="202" t="s">
        <v>1083</v>
      </c>
      <c r="E21" s="3"/>
    </row>
    <row r="22" spans="1:5" ht="18" x14ac:dyDescent="0.5">
      <c r="A22" s="220" t="s">
        <v>1498</v>
      </c>
      <c r="B22" s="214">
        <v>21</v>
      </c>
      <c r="C22" s="211" t="s">
        <v>75</v>
      </c>
      <c r="D22" s="201" t="s">
        <v>1074</v>
      </c>
      <c r="E22" s="3"/>
    </row>
    <row r="23" spans="1:5" ht="18" x14ac:dyDescent="0.5">
      <c r="A23" s="221" t="s">
        <v>2020</v>
      </c>
      <c r="B23" s="215">
        <v>22</v>
      </c>
      <c r="C23" s="203" t="s">
        <v>75</v>
      </c>
      <c r="D23" s="202" t="s">
        <v>1130</v>
      </c>
      <c r="E23" s="3"/>
    </row>
    <row r="24" spans="1:5" ht="18" x14ac:dyDescent="0.5">
      <c r="A24" s="220" t="s">
        <v>2276</v>
      </c>
      <c r="B24" s="214">
        <v>23</v>
      </c>
      <c r="C24" s="211" t="s">
        <v>75</v>
      </c>
      <c r="D24" s="201" t="s">
        <v>1074</v>
      </c>
      <c r="E24" s="3"/>
    </row>
    <row r="25" spans="1:5" ht="18" x14ac:dyDescent="0.5">
      <c r="A25" s="221" t="s">
        <v>1718</v>
      </c>
      <c r="B25" s="215">
        <v>24</v>
      </c>
      <c r="C25" s="203" t="s">
        <v>75</v>
      </c>
      <c r="D25" s="202" t="s">
        <v>1072</v>
      </c>
      <c r="E25" s="3"/>
    </row>
    <row r="26" spans="1:5" ht="18" x14ac:dyDescent="0.5">
      <c r="A26" s="220" t="s">
        <v>1831</v>
      </c>
      <c r="B26" s="214">
        <v>25</v>
      </c>
      <c r="C26" s="213" t="s">
        <v>75</v>
      </c>
      <c r="D26" s="201" t="s">
        <v>1083</v>
      </c>
      <c r="E26" s="3"/>
    </row>
    <row r="27" spans="1:5" ht="18" x14ac:dyDescent="0.5">
      <c r="A27" s="202" t="s">
        <v>1188</v>
      </c>
      <c r="B27" s="215">
        <v>26</v>
      </c>
      <c r="C27" s="203" t="s">
        <v>75</v>
      </c>
      <c r="D27" s="202" t="s">
        <v>1072</v>
      </c>
      <c r="E27" s="3"/>
    </row>
    <row r="28" spans="1:5" ht="18" x14ac:dyDescent="0.5">
      <c r="A28" s="201" t="s">
        <v>1496</v>
      </c>
      <c r="B28" s="214">
        <v>27</v>
      </c>
      <c r="C28" s="211" t="s">
        <v>75</v>
      </c>
      <c r="D28" s="201" t="s">
        <v>1072</v>
      </c>
      <c r="E28" s="3"/>
    </row>
    <row r="29" spans="1:5" ht="18" x14ac:dyDescent="0.5">
      <c r="A29" s="221" t="s">
        <v>1726</v>
      </c>
      <c r="B29" s="215">
        <v>28</v>
      </c>
      <c r="C29" s="203" t="s">
        <v>75</v>
      </c>
      <c r="D29" s="202" t="s">
        <v>1068</v>
      </c>
      <c r="E29" s="3"/>
    </row>
    <row r="30" spans="1:5" ht="18" x14ac:dyDescent="0.5">
      <c r="A30" s="204" t="s">
        <v>1202</v>
      </c>
      <c r="B30" s="214">
        <v>29</v>
      </c>
      <c r="C30" s="213" t="s">
        <v>75</v>
      </c>
      <c r="D30" s="204" t="s">
        <v>1074</v>
      </c>
      <c r="E30" s="3"/>
    </row>
    <row r="31" spans="1:5" ht="18" x14ac:dyDescent="0.5">
      <c r="A31" s="205" t="s">
        <v>1440</v>
      </c>
      <c r="B31" s="215">
        <v>30</v>
      </c>
      <c r="C31" s="212" t="s">
        <v>75</v>
      </c>
      <c r="D31" s="205" t="s">
        <v>1074</v>
      </c>
      <c r="E31" s="3"/>
    </row>
    <row r="32" spans="1:5" ht="18" x14ac:dyDescent="0.5">
      <c r="A32" s="204" t="s">
        <v>1127</v>
      </c>
      <c r="B32" s="214">
        <v>31</v>
      </c>
      <c r="C32" s="213" t="s">
        <v>75</v>
      </c>
      <c r="D32" s="204" t="s">
        <v>1074</v>
      </c>
      <c r="E32" s="3"/>
    </row>
    <row r="33" spans="1:5" ht="18" x14ac:dyDescent="0.5">
      <c r="A33" s="205" t="s">
        <v>1116</v>
      </c>
      <c r="B33" s="215">
        <v>32</v>
      </c>
      <c r="C33" s="212" t="s">
        <v>75</v>
      </c>
      <c r="D33" s="202" t="s">
        <v>1083</v>
      </c>
      <c r="E33" s="3"/>
    </row>
    <row r="34" spans="1:5" ht="18" x14ac:dyDescent="0.5">
      <c r="A34" s="204" t="s">
        <v>1244</v>
      </c>
      <c r="B34" s="214">
        <v>33</v>
      </c>
      <c r="C34" s="213" t="s">
        <v>75</v>
      </c>
      <c r="D34" s="201" t="s">
        <v>1083</v>
      </c>
      <c r="E34" s="3"/>
    </row>
    <row r="35" spans="1:5" ht="18" x14ac:dyDescent="0.5">
      <c r="A35" s="228" t="s">
        <v>2239</v>
      </c>
      <c r="B35" s="215">
        <v>34</v>
      </c>
      <c r="C35" s="203" t="s">
        <v>1094</v>
      </c>
      <c r="D35" s="202" t="s">
        <v>1074</v>
      </c>
      <c r="E35" s="3"/>
    </row>
    <row r="36" spans="1:5" ht="18" x14ac:dyDescent="0.5">
      <c r="A36" s="229" t="s">
        <v>2179</v>
      </c>
      <c r="B36" s="214">
        <v>35</v>
      </c>
      <c r="C36" s="211" t="s">
        <v>1094</v>
      </c>
      <c r="D36" s="201" t="s">
        <v>1074</v>
      </c>
      <c r="E36" s="3"/>
    </row>
    <row r="37" spans="1:5" ht="18" x14ac:dyDescent="0.5">
      <c r="A37" s="240" t="s">
        <v>2017</v>
      </c>
      <c r="B37" s="215">
        <v>36</v>
      </c>
      <c r="C37" s="203" t="s">
        <v>75</v>
      </c>
      <c r="D37" s="202" t="s">
        <v>1074</v>
      </c>
      <c r="E37" s="3"/>
    </row>
    <row r="38" spans="1:5" ht="18" x14ac:dyDescent="0.5">
      <c r="A38" s="201" t="s">
        <v>1981</v>
      </c>
      <c r="B38" s="214">
        <v>37</v>
      </c>
      <c r="C38" s="211" t="s">
        <v>75</v>
      </c>
      <c r="D38" s="201" t="s">
        <v>1068</v>
      </c>
      <c r="E38" s="3"/>
    </row>
    <row r="39" spans="1:5" ht="18" x14ac:dyDescent="0.5">
      <c r="A39" s="202" t="s">
        <v>1860</v>
      </c>
      <c r="B39" s="215">
        <v>38</v>
      </c>
      <c r="C39" s="203" t="s">
        <v>75</v>
      </c>
      <c r="D39" s="202" t="s">
        <v>1074</v>
      </c>
      <c r="E39" s="3"/>
    </row>
    <row r="40" spans="1:5" ht="18" x14ac:dyDescent="0.5">
      <c r="A40" s="201" t="s">
        <v>1822</v>
      </c>
      <c r="B40" s="214">
        <v>39</v>
      </c>
      <c r="C40" s="211" t="s">
        <v>75</v>
      </c>
      <c r="D40" s="201" t="s">
        <v>1068</v>
      </c>
      <c r="E40" s="3"/>
    </row>
    <row r="41" spans="1:5" ht="18" x14ac:dyDescent="0.5">
      <c r="A41" s="202" t="s">
        <v>1738</v>
      </c>
      <c r="B41" s="215">
        <v>40</v>
      </c>
      <c r="C41" s="203" t="s">
        <v>75</v>
      </c>
      <c r="D41" s="202" t="s">
        <v>1074</v>
      </c>
      <c r="E41" s="3"/>
    </row>
    <row r="42" spans="1:5" ht="18" x14ac:dyDescent="0.5">
      <c r="A42" s="201" t="s">
        <v>1683</v>
      </c>
      <c r="B42" s="214">
        <v>41</v>
      </c>
      <c r="C42" s="211" t="s">
        <v>75</v>
      </c>
      <c r="D42" s="201" t="s">
        <v>1074</v>
      </c>
      <c r="E42" s="3"/>
    </row>
    <row r="43" spans="1:5" ht="18" x14ac:dyDescent="0.5">
      <c r="A43" s="202" t="s">
        <v>1670</v>
      </c>
      <c r="B43" s="215">
        <v>42</v>
      </c>
      <c r="C43" s="203" t="s">
        <v>75</v>
      </c>
      <c r="D43" s="202" t="s">
        <v>1074</v>
      </c>
      <c r="E43" s="3"/>
    </row>
    <row r="44" spans="1:5" ht="18" x14ac:dyDescent="0.5">
      <c r="A44" s="201" t="s">
        <v>1618</v>
      </c>
      <c r="B44" s="214">
        <v>43</v>
      </c>
      <c r="C44" s="211" t="s">
        <v>75</v>
      </c>
      <c r="D44" s="201" t="s">
        <v>1106</v>
      </c>
      <c r="E44" s="3"/>
    </row>
    <row r="45" spans="1:5" ht="18" x14ac:dyDescent="0.5">
      <c r="A45" s="202" t="s">
        <v>1602</v>
      </c>
      <c r="B45" s="215">
        <v>44</v>
      </c>
      <c r="C45" s="203" t="s">
        <v>75</v>
      </c>
      <c r="D45" s="202" t="s">
        <v>1130</v>
      </c>
      <c r="E45" s="3"/>
    </row>
    <row r="46" spans="1:5" ht="18" x14ac:dyDescent="0.5">
      <c r="A46" s="201" t="s">
        <v>1587</v>
      </c>
      <c r="B46" s="214">
        <v>45</v>
      </c>
      <c r="C46" s="211" t="s">
        <v>75</v>
      </c>
      <c r="D46" s="201" t="s">
        <v>1074</v>
      </c>
      <c r="E46" s="3"/>
    </row>
    <row r="47" spans="1:5" ht="18" x14ac:dyDescent="0.5">
      <c r="A47" s="202" t="s">
        <v>1575</v>
      </c>
      <c r="B47" s="215">
        <v>46</v>
      </c>
      <c r="C47" s="203" t="s">
        <v>75</v>
      </c>
      <c r="D47" s="202" t="s">
        <v>1106</v>
      </c>
      <c r="E47" s="3"/>
    </row>
    <row r="48" spans="1:5" ht="18" x14ac:dyDescent="0.5">
      <c r="A48" s="201" t="s">
        <v>1564</v>
      </c>
      <c r="B48" s="214">
        <v>47</v>
      </c>
      <c r="C48" s="211" t="s">
        <v>75</v>
      </c>
      <c r="D48" s="201" t="s">
        <v>1074</v>
      </c>
      <c r="E48" s="3"/>
    </row>
    <row r="49" spans="1:5" ht="18" x14ac:dyDescent="0.5">
      <c r="A49" s="202" t="s">
        <v>1559</v>
      </c>
      <c r="B49" s="215">
        <v>48</v>
      </c>
      <c r="C49" s="203" t="s">
        <v>75</v>
      </c>
      <c r="D49" s="202" t="s">
        <v>1068</v>
      </c>
      <c r="E49" s="3"/>
    </row>
    <row r="50" spans="1:5" ht="18" x14ac:dyDescent="0.5">
      <c r="A50" s="229" t="s">
        <v>1554</v>
      </c>
      <c r="B50" s="214">
        <v>49</v>
      </c>
      <c r="C50" s="211" t="s">
        <v>1094</v>
      </c>
      <c r="D50" s="201" t="s">
        <v>1074</v>
      </c>
      <c r="E50" s="3"/>
    </row>
    <row r="51" spans="1:5" ht="18" x14ac:dyDescent="0.5">
      <c r="A51" s="228" t="s">
        <v>1488</v>
      </c>
      <c r="B51" s="215">
        <v>50</v>
      </c>
      <c r="C51" s="203" t="s">
        <v>75</v>
      </c>
      <c r="D51" s="202" t="s">
        <v>1074</v>
      </c>
      <c r="E51" s="3"/>
    </row>
    <row r="52" spans="1:5" ht="18" x14ac:dyDescent="0.5">
      <c r="A52" s="229" t="s">
        <v>1473</v>
      </c>
      <c r="B52" s="214">
        <v>51</v>
      </c>
      <c r="C52" s="211" t="s">
        <v>75</v>
      </c>
      <c r="D52" s="201" t="s">
        <v>1074</v>
      </c>
      <c r="E52" s="3"/>
    </row>
    <row r="53" spans="1:5" ht="18" x14ac:dyDescent="0.5">
      <c r="A53" s="202" t="s">
        <v>1465</v>
      </c>
      <c r="B53" s="215">
        <v>52</v>
      </c>
      <c r="C53" s="203" t="s">
        <v>75</v>
      </c>
      <c r="D53" s="202" t="s">
        <v>1068</v>
      </c>
      <c r="E53" s="3"/>
    </row>
    <row r="54" spans="1:5" ht="18" x14ac:dyDescent="0.5">
      <c r="A54" s="201" t="s">
        <v>1278</v>
      </c>
      <c r="B54" s="214">
        <v>53</v>
      </c>
      <c r="C54" s="211" t="s">
        <v>75</v>
      </c>
      <c r="D54" s="201" t="s">
        <v>1068</v>
      </c>
      <c r="E54" s="3"/>
    </row>
    <row r="55" spans="1:5" ht="18" x14ac:dyDescent="0.5">
      <c r="A55" s="228" t="s">
        <v>1208</v>
      </c>
      <c r="B55" s="215">
        <v>54</v>
      </c>
      <c r="C55" s="203" t="s">
        <v>75</v>
      </c>
      <c r="D55" s="202" t="s">
        <v>1074</v>
      </c>
      <c r="E55" s="3"/>
    </row>
    <row r="56" spans="1:5" ht="18" x14ac:dyDescent="0.5">
      <c r="A56" s="229" t="s">
        <v>1205</v>
      </c>
      <c r="B56" s="214">
        <v>55</v>
      </c>
      <c r="C56" s="211" t="s">
        <v>75</v>
      </c>
      <c r="D56" s="201" t="s">
        <v>1074</v>
      </c>
      <c r="E56" s="3"/>
    </row>
    <row r="57" spans="1:5" ht="18" x14ac:dyDescent="0.5">
      <c r="A57" s="228" t="s">
        <v>1193</v>
      </c>
      <c r="B57" s="215">
        <v>56</v>
      </c>
      <c r="C57" s="203" t="s">
        <v>75</v>
      </c>
      <c r="D57" s="202" t="s">
        <v>1074</v>
      </c>
      <c r="E57" s="3"/>
    </row>
    <row r="58" spans="1:5" ht="18" x14ac:dyDescent="0.5">
      <c r="A58" s="201" t="s">
        <v>1081</v>
      </c>
      <c r="B58" s="214">
        <v>57</v>
      </c>
      <c r="C58" s="211" t="s">
        <v>75</v>
      </c>
      <c r="D58" s="201" t="s">
        <v>1068</v>
      </c>
      <c r="E58" s="3"/>
    </row>
    <row r="59" spans="1:5" ht="18" x14ac:dyDescent="0.5">
      <c r="A59" s="202" t="s">
        <v>1867</v>
      </c>
      <c r="B59" s="215">
        <v>58</v>
      </c>
      <c r="C59" s="203" t="s">
        <v>75</v>
      </c>
      <c r="D59" s="202" t="s">
        <v>1068</v>
      </c>
      <c r="E59" s="3"/>
    </row>
    <row r="60" spans="1:5" ht="18" x14ac:dyDescent="0.5">
      <c r="A60" s="204" t="s">
        <v>1115</v>
      </c>
      <c r="B60" s="214">
        <v>59</v>
      </c>
      <c r="C60" s="213" t="s">
        <v>75</v>
      </c>
      <c r="D60" s="204" t="s">
        <v>1074</v>
      </c>
      <c r="E60" s="3"/>
    </row>
    <row r="61" spans="1:5" ht="18" x14ac:dyDescent="0.5">
      <c r="A61" s="222" t="s">
        <v>1088</v>
      </c>
      <c r="B61" s="215">
        <v>60</v>
      </c>
      <c r="C61" s="212" t="s">
        <v>75</v>
      </c>
      <c r="D61" s="202" t="s">
        <v>1083</v>
      </c>
      <c r="E61" s="3"/>
    </row>
    <row r="62" spans="1:5" ht="18" x14ac:dyDescent="0.5">
      <c r="A62" s="223" t="s">
        <v>1089</v>
      </c>
      <c r="B62" s="214">
        <v>61</v>
      </c>
      <c r="C62" s="213" t="s">
        <v>75</v>
      </c>
      <c r="D62" s="201" t="s">
        <v>1083</v>
      </c>
      <c r="E62" s="3"/>
    </row>
    <row r="63" spans="1:5" ht="18" x14ac:dyDescent="0.5">
      <c r="A63" s="222" t="s">
        <v>1102</v>
      </c>
      <c r="B63" s="215">
        <v>62</v>
      </c>
      <c r="C63" s="212" t="s">
        <v>75</v>
      </c>
      <c r="D63" s="202" t="s">
        <v>1083</v>
      </c>
      <c r="E63" s="3"/>
    </row>
    <row r="64" spans="1:5" ht="18" x14ac:dyDescent="0.5">
      <c r="A64" s="204" t="s">
        <v>1135</v>
      </c>
      <c r="B64" s="214">
        <v>63</v>
      </c>
      <c r="C64" s="213" t="s">
        <v>75</v>
      </c>
      <c r="D64" s="204" t="s">
        <v>1072</v>
      </c>
      <c r="E64" s="3"/>
    </row>
    <row r="65" spans="1:5" ht="18" x14ac:dyDescent="0.5">
      <c r="A65" s="221" t="s">
        <v>1137</v>
      </c>
      <c r="B65" s="215">
        <v>64</v>
      </c>
      <c r="C65" s="212" t="s">
        <v>75</v>
      </c>
      <c r="D65" s="202" t="s">
        <v>1106</v>
      </c>
      <c r="E65" s="3"/>
    </row>
    <row r="66" spans="1:5" ht="18" x14ac:dyDescent="0.5">
      <c r="A66" s="223" t="s">
        <v>1172</v>
      </c>
      <c r="B66" s="214">
        <v>65</v>
      </c>
      <c r="C66" s="213" t="s">
        <v>75</v>
      </c>
      <c r="D66" s="201" t="s">
        <v>1083</v>
      </c>
      <c r="E66" s="3"/>
    </row>
    <row r="67" spans="1:5" ht="18" x14ac:dyDescent="0.5">
      <c r="A67" s="222" t="s">
        <v>1173</v>
      </c>
      <c r="B67" s="215">
        <v>66</v>
      </c>
      <c r="C67" s="212" t="s">
        <v>75</v>
      </c>
      <c r="D67" s="202" t="s">
        <v>1083</v>
      </c>
      <c r="E67" s="3"/>
    </row>
    <row r="68" spans="1:5" ht="18" x14ac:dyDescent="0.5">
      <c r="A68" s="223" t="s">
        <v>1212</v>
      </c>
      <c r="B68" s="214">
        <v>67</v>
      </c>
      <c r="C68" s="213" t="s">
        <v>75</v>
      </c>
      <c r="D68" s="201" t="s">
        <v>1083</v>
      </c>
      <c r="E68" s="3"/>
    </row>
    <row r="69" spans="1:5" ht="18" x14ac:dyDescent="0.5">
      <c r="A69" s="222" t="s">
        <v>1305</v>
      </c>
      <c r="B69" s="215">
        <v>68</v>
      </c>
      <c r="C69" s="212" t="s">
        <v>75</v>
      </c>
      <c r="D69" s="202" t="s">
        <v>1083</v>
      </c>
      <c r="E69" s="3"/>
    </row>
    <row r="70" spans="1:5" ht="18" x14ac:dyDescent="0.5">
      <c r="A70" s="223" t="s">
        <v>1408</v>
      </c>
      <c r="B70" s="214">
        <v>69</v>
      </c>
      <c r="C70" s="213" t="s">
        <v>1094</v>
      </c>
      <c r="D70" s="201" t="s">
        <v>1083</v>
      </c>
      <c r="E70" s="3"/>
    </row>
    <row r="71" spans="1:5" ht="18" x14ac:dyDescent="0.5">
      <c r="A71" s="205" t="s">
        <v>1606</v>
      </c>
      <c r="B71" s="215">
        <v>70</v>
      </c>
      <c r="C71" s="203" t="s">
        <v>75</v>
      </c>
      <c r="D71" s="202" t="s">
        <v>1072</v>
      </c>
      <c r="E71" s="3"/>
    </row>
    <row r="72" spans="1:5" ht="18" x14ac:dyDescent="0.5">
      <c r="A72" s="223" t="s">
        <v>1509</v>
      </c>
      <c r="B72" s="214">
        <v>71</v>
      </c>
      <c r="C72" s="213" t="s">
        <v>1094</v>
      </c>
      <c r="D72" s="201" t="s">
        <v>1083</v>
      </c>
      <c r="E72" s="3"/>
    </row>
    <row r="73" spans="1:5" ht="18" x14ac:dyDescent="0.5">
      <c r="A73" s="202" t="s">
        <v>1557</v>
      </c>
      <c r="B73" s="215">
        <v>72</v>
      </c>
      <c r="C73" s="203" t="s">
        <v>75</v>
      </c>
      <c r="D73" s="202" t="s">
        <v>1074</v>
      </c>
      <c r="E73" s="3"/>
    </row>
    <row r="74" spans="1:5" ht="18" x14ac:dyDescent="0.5">
      <c r="A74" s="223" t="s">
        <v>1619</v>
      </c>
      <c r="B74" s="214">
        <v>73</v>
      </c>
      <c r="C74" s="213" t="s">
        <v>1094</v>
      </c>
      <c r="D74" s="201" t="s">
        <v>1083</v>
      </c>
      <c r="E74" s="3"/>
    </row>
    <row r="75" spans="1:5" ht="18" x14ac:dyDescent="0.5">
      <c r="A75" s="222" t="s">
        <v>1626</v>
      </c>
      <c r="B75" s="215">
        <v>74</v>
      </c>
      <c r="C75" s="212" t="s">
        <v>1094</v>
      </c>
      <c r="D75" s="202" t="s">
        <v>1083</v>
      </c>
      <c r="E75" s="3"/>
    </row>
    <row r="76" spans="1:5" ht="18" x14ac:dyDescent="0.5">
      <c r="A76" s="220" t="s">
        <v>1674</v>
      </c>
      <c r="B76" s="214">
        <v>75</v>
      </c>
      <c r="C76" s="213" t="s">
        <v>75</v>
      </c>
      <c r="D76" s="201" t="s">
        <v>1106</v>
      </c>
      <c r="E76" s="3"/>
    </row>
    <row r="77" spans="1:5" ht="18" x14ac:dyDescent="0.5">
      <c r="A77" s="222" t="s">
        <v>1836</v>
      </c>
      <c r="B77" s="215">
        <v>76</v>
      </c>
      <c r="C77" s="212" t="s">
        <v>1094</v>
      </c>
      <c r="D77" s="202" t="s">
        <v>1083</v>
      </c>
      <c r="E77" s="3"/>
    </row>
    <row r="78" spans="1:5" ht="18" x14ac:dyDescent="0.5">
      <c r="A78" s="223" t="s">
        <v>1859</v>
      </c>
      <c r="B78" s="214">
        <v>77</v>
      </c>
      <c r="C78" s="213" t="s">
        <v>1094</v>
      </c>
      <c r="D78" s="201" t="s">
        <v>1083</v>
      </c>
      <c r="E78" s="3"/>
    </row>
    <row r="79" spans="1:5" ht="18" x14ac:dyDescent="0.5">
      <c r="A79" s="222" t="s">
        <v>1919</v>
      </c>
      <c r="B79" s="215">
        <v>78</v>
      </c>
      <c r="C79" s="212" t="s">
        <v>1094</v>
      </c>
      <c r="D79" s="202" t="s">
        <v>1083</v>
      </c>
      <c r="E79" s="3"/>
    </row>
    <row r="80" spans="1:5" ht="18" x14ac:dyDescent="0.5">
      <c r="A80" s="204" t="s">
        <v>1992</v>
      </c>
      <c r="B80" s="214">
        <v>79</v>
      </c>
      <c r="C80" s="213" t="s">
        <v>75</v>
      </c>
      <c r="D80" s="204" t="s">
        <v>1130</v>
      </c>
      <c r="E80" s="3"/>
    </row>
    <row r="81" spans="1:5" ht="18" x14ac:dyDescent="0.5">
      <c r="A81" s="222" t="s">
        <v>2026</v>
      </c>
      <c r="B81" s="215">
        <v>80</v>
      </c>
      <c r="C81" s="212" t="s">
        <v>1094</v>
      </c>
      <c r="D81" s="202" t="s">
        <v>1083</v>
      </c>
      <c r="E81" s="3"/>
    </row>
    <row r="82" spans="1:5" ht="18" x14ac:dyDescent="0.5">
      <c r="A82" s="223" t="s">
        <v>2061</v>
      </c>
      <c r="B82" s="214">
        <v>81</v>
      </c>
      <c r="C82" s="213" t="s">
        <v>75</v>
      </c>
      <c r="D82" s="201" t="s">
        <v>1083</v>
      </c>
      <c r="E82" s="3"/>
    </row>
    <row r="83" spans="1:5" ht="18" x14ac:dyDescent="0.5">
      <c r="A83" s="222" t="s">
        <v>2150</v>
      </c>
      <c r="B83" s="215">
        <v>82</v>
      </c>
      <c r="C83" s="212" t="s">
        <v>1094</v>
      </c>
      <c r="D83" s="202" t="s">
        <v>1083</v>
      </c>
      <c r="E83" s="3"/>
    </row>
    <row r="84" spans="1:5" ht="18" x14ac:dyDescent="0.5">
      <c r="A84" s="223" t="s">
        <v>2153</v>
      </c>
      <c r="B84" s="214">
        <v>83</v>
      </c>
      <c r="C84" s="213" t="s">
        <v>1094</v>
      </c>
      <c r="D84" s="201" t="s">
        <v>1083</v>
      </c>
      <c r="E84" s="3"/>
    </row>
    <row r="85" spans="1:5" ht="18" x14ac:dyDescent="0.5">
      <c r="A85" s="221" t="s">
        <v>1597</v>
      </c>
      <c r="B85" s="215">
        <v>84</v>
      </c>
      <c r="C85" s="212" t="s">
        <v>1094</v>
      </c>
      <c r="D85" s="202" t="s">
        <v>1072</v>
      </c>
      <c r="E85" s="3"/>
    </row>
    <row r="86" spans="1:5" ht="18" x14ac:dyDescent="0.5">
      <c r="A86" s="220" t="s">
        <v>1817</v>
      </c>
      <c r="B86" s="214">
        <v>85</v>
      </c>
      <c r="C86" s="213" t="s">
        <v>75</v>
      </c>
      <c r="D86" s="201" t="s">
        <v>1072</v>
      </c>
      <c r="E86" s="3"/>
    </row>
    <row r="87" spans="1:5" ht="18" x14ac:dyDescent="0.5">
      <c r="A87" s="221" t="s">
        <v>1932</v>
      </c>
      <c r="B87" s="215">
        <v>86</v>
      </c>
      <c r="C87" s="212" t="s">
        <v>75</v>
      </c>
      <c r="D87" s="202" t="s">
        <v>1072</v>
      </c>
      <c r="E87" s="3"/>
    </row>
    <row r="88" spans="1:5" ht="18" x14ac:dyDescent="0.5">
      <c r="A88" s="220" t="s">
        <v>1483</v>
      </c>
      <c r="B88" s="214">
        <v>87</v>
      </c>
      <c r="C88" s="211" t="s">
        <v>75</v>
      </c>
      <c r="D88" s="201" t="s">
        <v>1074</v>
      </c>
      <c r="E88" s="3"/>
    </row>
    <row r="89" spans="1:5" ht="18" x14ac:dyDescent="0.5">
      <c r="A89" s="221" t="s">
        <v>1067</v>
      </c>
      <c r="B89" s="215">
        <v>88</v>
      </c>
      <c r="C89" s="203" t="s">
        <v>75</v>
      </c>
      <c r="D89" s="202" t="s">
        <v>1068</v>
      </c>
      <c r="E89" s="3"/>
    </row>
    <row r="90" spans="1:5" ht="18" x14ac:dyDescent="0.5">
      <c r="A90" s="220" t="s">
        <v>1963</v>
      </c>
      <c r="B90" s="214">
        <v>89</v>
      </c>
      <c r="C90" s="211" t="s">
        <v>75</v>
      </c>
      <c r="D90" s="201" t="s">
        <v>1165</v>
      </c>
      <c r="E90" s="3"/>
    </row>
    <row r="91" spans="1:5" ht="18" x14ac:dyDescent="0.5">
      <c r="A91" s="221" t="s">
        <v>1923</v>
      </c>
      <c r="B91" s="215">
        <v>90</v>
      </c>
      <c r="C91" s="203" t="s">
        <v>75</v>
      </c>
      <c r="D91" s="202" t="s">
        <v>1068</v>
      </c>
      <c r="E91" s="3"/>
    </row>
    <row r="92" spans="1:5" ht="18" x14ac:dyDescent="0.5">
      <c r="A92" s="220" t="s">
        <v>1812</v>
      </c>
      <c r="B92" s="214">
        <v>91</v>
      </c>
      <c r="C92" s="211" t="s">
        <v>75</v>
      </c>
      <c r="D92" s="201" t="s">
        <v>1068</v>
      </c>
      <c r="E92" s="3"/>
    </row>
    <row r="93" spans="1:5" ht="18" x14ac:dyDescent="0.5">
      <c r="A93" s="221" t="s">
        <v>2149</v>
      </c>
      <c r="B93" s="215">
        <v>92</v>
      </c>
      <c r="C93" s="203" t="s">
        <v>75</v>
      </c>
      <c r="D93" s="202" t="s">
        <v>1074</v>
      </c>
      <c r="E93" s="3"/>
    </row>
    <row r="94" spans="1:5" ht="18" x14ac:dyDescent="0.5">
      <c r="A94" s="220" t="s">
        <v>1429</v>
      </c>
      <c r="B94" s="214">
        <v>93</v>
      </c>
      <c r="C94" s="211" t="s">
        <v>75</v>
      </c>
      <c r="D94" s="201" t="s">
        <v>1074</v>
      </c>
      <c r="E94" s="3"/>
    </row>
    <row r="95" spans="1:5" ht="18" x14ac:dyDescent="0.5">
      <c r="A95" s="221" t="s">
        <v>2200</v>
      </c>
      <c r="B95" s="215">
        <v>94</v>
      </c>
      <c r="C95" s="203" t="s">
        <v>75</v>
      </c>
      <c r="D95" s="202" t="s">
        <v>1074</v>
      </c>
      <c r="E95" s="3"/>
    </row>
    <row r="96" spans="1:5" ht="18" x14ac:dyDescent="0.5">
      <c r="A96" s="220" t="s">
        <v>1556</v>
      </c>
      <c r="B96" s="214">
        <v>95</v>
      </c>
      <c r="C96" s="211" t="s">
        <v>75</v>
      </c>
      <c r="D96" s="201" t="s">
        <v>1074</v>
      </c>
      <c r="E96" s="3"/>
    </row>
    <row r="97" spans="1:5" ht="18" x14ac:dyDescent="0.5">
      <c r="A97" s="221" t="s">
        <v>1961</v>
      </c>
      <c r="B97" s="215">
        <v>96</v>
      </c>
      <c r="C97" s="203" t="s">
        <v>1094</v>
      </c>
      <c r="D97" s="202" t="s">
        <v>1072</v>
      </c>
      <c r="E97" s="3"/>
    </row>
    <row r="98" spans="1:5" ht="18" x14ac:dyDescent="0.5">
      <c r="A98" s="220" t="s">
        <v>2021</v>
      </c>
      <c r="B98" s="214">
        <v>97</v>
      </c>
      <c r="C98" s="211" t="s">
        <v>75</v>
      </c>
      <c r="D98" s="201" t="s">
        <v>1072</v>
      </c>
      <c r="E98" s="3"/>
    </row>
    <row r="99" spans="1:5" ht="18" x14ac:dyDescent="0.5">
      <c r="A99" s="221" t="s">
        <v>1937</v>
      </c>
      <c r="B99" s="215">
        <v>98</v>
      </c>
      <c r="C99" s="203" t="s">
        <v>1094</v>
      </c>
      <c r="D99" s="202" t="s">
        <v>1072</v>
      </c>
      <c r="E99" s="3"/>
    </row>
    <row r="100" spans="1:5" ht="18" x14ac:dyDescent="0.5">
      <c r="A100" s="220" t="s">
        <v>1940</v>
      </c>
      <c r="B100" s="214">
        <v>99</v>
      </c>
      <c r="C100" s="211" t="s">
        <v>1094</v>
      </c>
      <c r="D100" s="201" t="s">
        <v>1072</v>
      </c>
      <c r="E100" s="3"/>
    </row>
    <row r="101" spans="1:5" ht="18" x14ac:dyDescent="0.5">
      <c r="A101" s="202" t="s">
        <v>1681</v>
      </c>
      <c r="B101" s="215">
        <v>100</v>
      </c>
      <c r="C101" s="203" t="s">
        <v>75</v>
      </c>
      <c r="D101" s="202" t="s">
        <v>1074</v>
      </c>
      <c r="E101" s="3"/>
    </row>
    <row r="102" spans="1:5" ht="18" x14ac:dyDescent="0.5">
      <c r="A102" s="201" t="s">
        <v>1537</v>
      </c>
      <c r="B102" s="214">
        <v>101</v>
      </c>
      <c r="C102" s="211" t="s">
        <v>75</v>
      </c>
      <c r="D102" s="201" t="s">
        <v>1074</v>
      </c>
      <c r="E102" s="3"/>
    </row>
    <row r="103" spans="1:5" ht="18" x14ac:dyDescent="0.5">
      <c r="A103" s="205" t="s">
        <v>1830</v>
      </c>
      <c r="B103" s="215">
        <v>102</v>
      </c>
      <c r="C103" s="203" t="s">
        <v>75</v>
      </c>
      <c r="D103" s="202" t="s">
        <v>1130</v>
      </c>
      <c r="E103" s="3"/>
    </row>
    <row r="104" spans="1:5" ht="18" x14ac:dyDescent="0.5">
      <c r="A104" s="204" t="s">
        <v>1526</v>
      </c>
      <c r="B104" s="214">
        <v>103</v>
      </c>
      <c r="C104" s="211" t="s">
        <v>75</v>
      </c>
      <c r="D104" s="201" t="s">
        <v>1130</v>
      </c>
      <c r="E104" s="3"/>
    </row>
    <row r="105" spans="1:5" ht="18" x14ac:dyDescent="0.5">
      <c r="A105" s="205" t="s">
        <v>1570</v>
      </c>
      <c r="B105" s="215">
        <v>104</v>
      </c>
      <c r="C105" s="203" t="s">
        <v>75</v>
      </c>
      <c r="D105" s="202" t="s">
        <v>1130</v>
      </c>
      <c r="E105" s="3"/>
    </row>
    <row r="106" spans="1:5" ht="18" x14ac:dyDescent="0.5">
      <c r="A106" s="210" t="s">
        <v>1479</v>
      </c>
      <c r="B106" s="214">
        <v>105</v>
      </c>
      <c r="C106" s="211" t="s">
        <v>75</v>
      </c>
      <c r="D106" s="201" t="s">
        <v>1074</v>
      </c>
      <c r="E106" s="3"/>
    </row>
    <row r="107" spans="1:5" ht="18" x14ac:dyDescent="0.5">
      <c r="A107" s="241" t="s">
        <v>1160</v>
      </c>
      <c r="B107" s="215">
        <v>106</v>
      </c>
      <c r="C107" s="203" t="s">
        <v>75</v>
      </c>
      <c r="D107" s="202" t="s">
        <v>1130</v>
      </c>
      <c r="E107" s="3"/>
    </row>
    <row r="108" spans="1:5" ht="18" x14ac:dyDescent="0.5">
      <c r="A108" s="201" t="s">
        <v>1834</v>
      </c>
      <c r="B108" s="214">
        <v>107</v>
      </c>
      <c r="C108" s="211" t="s">
        <v>75</v>
      </c>
      <c r="D108" s="201" t="s">
        <v>1074</v>
      </c>
      <c r="E108" s="3"/>
    </row>
    <row r="109" spans="1:5" ht="18" x14ac:dyDescent="0.5">
      <c r="A109" s="202" t="s">
        <v>1988</v>
      </c>
      <c r="B109" s="215">
        <v>108</v>
      </c>
      <c r="C109" s="203" t="s">
        <v>75</v>
      </c>
      <c r="D109" s="202" t="s">
        <v>1130</v>
      </c>
      <c r="E109" s="3"/>
    </row>
    <row r="110" spans="1:5" ht="18" x14ac:dyDescent="0.5">
      <c r="A110" s="201" t="s">
        <v>1979</v>
      </c>
      <c r="B110" s="214">
        <v>109</v>
      </c>
      <c r="C110" s="211" t="s">
        <v>75</v>
      </c>
      <c r="D110" s="201" t="s">
        <v>1074</v>
      </c>
      <c r="E110" s="3"/>
    </row>
    <row r="111" spans="1:5" ht="18" x14ac:dyDescent="0.5">
      <c r="A111" s="236" t="s">
        <v>1468</v>
      </c>
      <c r="B111" s="215">
        <v>110</v>
      </c>
      <c r="C111" s="203" t="s">
        <v>75</v>
      </c>
      <c r="D111" s="202" t="s">
        <v>1074</v>
      </c>
      <c r="E111" s="3"/>
    </row>
    <row r="112" spans="1:5" ht="18" x14ac:dyDescent="0.5">
      <c r="A112" s="237" t="s">
        <v>1997</v>
      </c>
      <c r="B112" s="214">
        <v>111</v>
      </c>
      <c r="C112" s="211" t="s">
        <v>75</v>
      </c>
      <c r="D112" s="201" t="s">
        <v>1074</v>
      </c>
      <c r="E112" s="3"/>
    </row>
    <row r="113" spans="1:5" ht="18" x14ac:dyDescent="0.5">
      <c r="A113" s="202" t="s">
        <v>1659</v>
      </c>
      <c r="B113" s="215">
        <v>112</v>
      </c>
      <c r="C113" s="203" t="s">
        <v>1094</v>
      </c>
      <c r="D113" s="202" t="s">
        <v>1074</v>
      </c>
      <c r="E113" s="3"/>
    </row>
    <row r="114" spans="1:5" ht="18" x14ac:dyDescent="0.5">
      <c r="A114" s="206" t="s">
        <v>1519</v>
      </c>
      <c r="B114" s="214">
        <v>113</v>
      </c>
      <c r="C114" s="211" t="s">
        <v>75</v>
      </c>
      <c r="D114" s="201" t="s">
        <v>1074</v>
      </c>
      <c r="E114" s="3"/>
    </row>
    <row r="115" spans="1:5" ht="18" x14ac:dyDescent="0.5">
      <c r="A115" s="209" t="s">
        <v>1766</v>
      </c>
      <c r="B115" s="215">
        <v>114</v>
      </c>
      <c r="C115" s="203" t="s">
        <v>75</v>
      </c>
      <c r="D115" s="202" t="s">
        <v>1074</v>
      </c>
      <c r="E115" s="3"/>
    </row>
    <row r="116" spans="1:5" ht="18" x14ac:dyDescent="0.5">
      <c r="A116" s="206" t="s">
        <v>1909</v>
      </c>
      <c r="B116" s="214">
        <v>115</v>
      </c>
      <c r="C116" s="211" t="s">
        <v>75</v>
      </c>
      <c r="D116" s="201" t="s">
        <v>1074</v>
      </c>
      <c r="E116" s="3"/>
    </row>
    <row r="117" spans="1:5" ht="18" x14ac:dyDescent="0.5">
      <c r="A117" s="209" t="s">
        <v>1529</v>
      </c>
      <c r="B117" s="215">
        <v>116</v>
      </c>
      <c r="C117" s="203" t="s">
        <v>75</v>
      </c>
      <c r="D117" s="202" t="s">
        <v>1074</v>
      </c>
      <c r="E117" s="3"/>
    </row>
    <row r="118" spans="1:5" ht="18" x14ac:dyDescent="0.5">
      <c r="A118" s="206" t="s">
        <v>1609</v>
      </c>
      <c r="B118" s="214">
        <v>117</v>
      </c>
      <c r="C118" s="211" t="s">
        <v>75</v>
      </c>
      <c r="D118" s="201" t="s">
        <v>1074</v>
      </c>
      <c r="E118" s="3"/>
    </row>
    <row r="119" spans="1:5" ht="18" x14ac:dyDescent="0.5">
      <c r="A119" s="209" t="s">
        <v>1632</v>
      </c>
      <c r="B119" s="215">
        <v>118</v>
      </c>
      <c r="C119" s="203" t="s">
        <v>75</v>
      </c>
      <c r="D119" s="202" t="s">
        <v>1074</v>
      </c>
      <c r="E119" s="3"/>
    </row>
    <row r="120" spans="1:5" ht="18" x14ac:dyDescent="0.5">
      <c r="A120" s="206" t="s">
        <v>1692</v>
      </c>
      <c r="B120" s="214">
        <v>119</v>
      </c>
      <c r="C120" s="211" t="s">
        <v>75</v>
      </c>
      <c r="D120" s="201" t="s">
        <v>1074</v>
      </c>
      <c r="E120" s="3"/>
    </row>
    <row r="121" spans="1:5" ht="18" x14ac:dyDescent="0.5">
      <c r="A121" s="209" t="s">
        <v>1697</v>
      </c>
      <c r="B121" s="215">
        <v>120</v>
      </c>
      <c r="C121" s="203" t="s">
        <v>75</v>
      </c>
      <c r="D121" s="202" t="s">
        <v>1074</v>
      </c>
      <c r="E121" s="3"/>
    </row>
    <row r="122" spans="1:5" ht="18" x14ac:dyDescent="0.5">
      <c r="A122" s="206" t="s">
        <v>1787</v>
      </c>
      <c r="B122" s="214">
        <v>121</v>
      </c>
      <c r="C122" s="211" t="s">
        <v>75</v>
      </c>
      <c r="D122" s="201" t="s">
        <v>1074</v>
      </c>
      <c r="E122" s="3"/>
    </row>
    <row r="123" spans="1:5" ht="18" x14ac:dyDescent="0.5">
      <c r="A123" s="209" t="s">
        <v>1715</v>
      </c>
      <c r="B123" s="215">
        <v>122</v>
      </c>
      <c r="C123" s="203" t="s">
        <v>75</v>
      </c>
      <c r="D123" s="202" t="s">
        <v>1074</v>
      </c>
      <c r="E123" s="3"/>
    </row>
    <row r="124" spans="1:5" ht="18" x14ac:dyDescent="0.5">
      <c r="A124" s="206" t="s">
        <v>1714</v>
      </c>
      <c r="B124" s="214">
        <v>123</v>
      </c>
      <c r="C124" s="211" t="s">
        <v>75</v>
      </c>
      <c r="D124" s="201" t="s">
        <v>1074</v>
      </c>
      <c r="E124" s="3"/>
    </row>
    <row r="125" spans="1:5" ht="18" x14ac:dyDescent="0.5">
      <c r="A125" s="209" t="s">
        <v>1759</v>
      </c>
      <c r="B125" s="215">
        <v>124</v>
      </c>
      <c r="C125" s="203" t="s">
        <v>75</v>
      </c>
      <c r="D125" s="202" t="s">
        <v>1074</v>
      </c>
      <c r="E125" s="3"/>
    </row>
    <row r="126" spans="1:5" ht="18" x14ac:dyDescent="0.5">
      <c r="A126" s="206" t="s">
        <v>2134</v>
      </c>
      <c r="B126" s="214">
        <v>125</v>
      </c>
      <c r="C126" s="211" t="s">
        <v>75</v>
      </c>
      <c r="D126" s="201" t="s">
        <v>1074</v>
      </c>
      <c r="E126" s="3"/>
    </row>
    <row r="127" spans="1:5" ht="18" x14ac:dyDescent="0.5">
      <c r="A127" s="209" t="s">
        <v>2204</v>
      </c>
      <c r="B127" s="215">
        <v>126</v>
      </c>
      <c r="C127" s="203" t="s">
        <v>75</v>
      </c>
      <c r="D127" s="202" t="s">
        <v>1074</v>
      </c>
      <c r="E127" s="3"/>
    </row>
    <row r="128" spans="1:5" ht="18" x14ac:dyDescent="0.5">
      <c r="A128" s="206" t="s">
        <v>1954</v>
      </c>
      <c r="B128" s="214">
        <v>127</v>
      </c>
      <c r="C128" s="211" t="s">
        <v>75</v>
      </c>
      <c r="D128" s="201" t="s">
        <v>1074</v>
      </c>
      <c r="E128" s="3"/>
    </row>
    <row r="129" spans="1:5" ht="18" x14ac:dyDescent="0.5">
      <c r="A129" s="209" t="s">
        <v>1428</v>
      </c>
      <c r="B129" s="215">
        <v>128</v>
      </c>
      <c r="C129" s="203" t="s">
        <v>75</v>
      </c>
      <c r="D129" s="202" t="s">
        <v>1074</v>
      </c>
      <c r="E129" s="3"/>
    </row>
    <row r="130" spans="1:5" ht="18" x14ac:dyDescent="0.5">
      <c r="A130" s="206" t="s">
        <v>2131</v>
      </c>
      <c r="B130" s="214">
        <v>129</v>
      </c>
      <c r="C130" s="211" t="s">
        <v>75</v>
      </c>
      <c r="D130" s="201" t="s">
        <v>1074</v>
      </c>
      <c r="E130" s="3"/>
    </row>
    <row r="131" spans="1:5" ht="18" x14ac:dyDescent="0.5">
      <c r="A131" s="209" t="s">
        <v>1484</v>
      </c>
      <c r="B131" s="215">
        <v>130</v>
      </c>
      <c r="C131" s="203" t="s">
        <v>75</v>
      </c>
      <c r="D131" s="202" t="s">
        <v>1074</v>
      </c>
      <c r="E131" s="3"/>
    </row>
    <row r="132" spans="1:5" ht="18" x14ac:dyDescent="0.5">
      <c r="A132" s="206" t="s">
        <v>1555</v>
      </c>
      <c r="B132" s="214">
        <v>131</v>
      </c>
      <c r="C132" s="211" t="s">
        <v>75</v>
      </c>
      <c r="D132" s="201" t="s">
        <v>1074</v>
      </c>
      <c r="E132" s="3"/>
    </row>
    <row r="133" spans="1:5" ht="18" x14ac:dyDescent="0.5">
      <c r="A133" s="209" t="s">
        <v>1536</v>
      </c>
      <c r="B133" s="215">
        <v>132</v>
      </c>
      <c r="C133" s="203" t="s">
        <v>75</v>
      </c>
      <c r="D133" s="202" t="s">
        <v>1074</v>
      </c>
      <c r="E133" s="3"/>
    </row>
    <row r="134" spans="1:5" ht="18" x14ac:dyDescent="0.5">
      <c r="A134" s="206" t="s">
        <v>1534</v>
      </c>
      <c r="B134" s="214">
        <v>133</v>
      </c>
      <c r="C134" s="211" t="s">
        <v>75</v>
      </c>
      <c r="D134" s="201" t="s">
        <v>1074</v>
      </c>
      <c r="E134" s="3"/>
    </row>
    <row r="135" spans="1:5" ht="18" x14ac:dyDescent="0.5">
      <c r="A135" s="209" t="s">
        <v>1583</v>
      </c>
      <c r="B135" s="215">
        <v>134</v>
      </c>
      <c r="C135" s="203" t="s">
        <v>75</v>
      </c>
      <c r="D135" s="202" t="s">
        <v>1074</v>
      </c>
      <c r="E135" s="3"/>
    </row>
    <row r="136" spans="1:5" ht="18" x14ac:dyDescent="0.5">
      <c r="A136" s="206" t="s">
        <v>1612</v>
      </c>
      <c r="B136" s="214">
        <v>135</v>
      </c>
      <c r="C136" s="211" t="s">
        <v>75</v>
      </c>
      <c r="D136" s="201" t="s">
        <v>1074</v>
      </c>
      <c r="E136" s="3"/>
    </row>
    <row r="137" spans="1:5" ht="18" x14ac:dyDescent="0.5">
      <c r="A137" s="209" t="s">
        <v>1801</v>
      </c>
      <c r="B137" s="215">
        <v>136</v>
      </c>
      <c r="C137" s="203" t="s">
        <v>75</v>
      </c>
      <c r="D137" s="202" t="s">
        <v>1074</v>
      </c>
      <c r="E137" s="3"/>
    </row>
    <row r="138" spans="1:5" ht="18" x14ac:dyDescent="0.5">
      <c r="A138" s="206" t="s">
        <v>1806</v>
      </c>
      <c r="B138" s="214">
        <v>137</v>
      </c>
      <c r="C138" s="211" t="s">
        <v>75</v>
      </c>
      <c r="D138" s="201" t="s">
        <v>1074</v>
      </c>
      <c r="E138" s="3"/>
    </row>
    <row r="139" spans="1:5" ht="18" x14ac:dyDescent="0.5">
      <c r="A139" s="209" t="s">
        <v>1757</v>
      </c>
      <c r="B139" s="215">
        <v>138</v>
      </c>
      <c r="C139" s="203" t="s">
        <v>75</v>
      </c>
      <c r="D139" s="202" t="s">
        <v>1074</v>
      </c>
      <c r="E139" s="3"/>
    </row>
    <row r="140" spans="1:5" ht="18" x14ac:dyDescent="0.5">
      <c r="A140" s="206" t="s">
        <v>1839</v>
      </c>
      <c r="B140" s="214">
        <v>139</v>
      </c>
      <c r="C140" s="211" t="s">
        <v>75</v>
      </c>
      <c r="D140" s="201" t="s">
        <v>1074</v>
      </c>
      <c r="E140" s="3"/>
    </row>
    <row r="141" spans="1:5" ht="18" x14ac:dyDescent="0.5">
      <c r="A141" s="209" t="s">
        <v>1905</v>
      </c>
      <c r="B141" s="215">
        <v>140</v>
      </c>
      <c r="C141" s="203" t="s">
        <v>75</v>
      </c>
      <c r="D141" s="202" t="s">
        <v>1074</v>
      </c>
      <c r="E141" s="3"/>
    </row>
    <row r="142" spans="1:5" ht="18" x14ac:dyDescent="0.5">
      <c r="A142" s="206" t="s">
        <v>1763</v>
      </c>
      <c r="B142" s="214">
        <v>141</v>
      </c>
      <c r="C142" s="211" t="s">
        <v>75</v>
      </c>
      <c r="D142" s="201" t="s">
        <v>1074</v>
      </c>
      <c r="E142" s="3"/>
    </row>
    <row r="143" spans="1:5" ht="18" x14ac:dyDescent="0.5">
      <c r="A143" s="209" t="s">
        <v>2005</v>
      </c>
      <c r="B143" s="215">
        <v>142</v>
      </c>
      <c r="C143" s="203" t="s">
        <v>75</v>
      </c>
      <c r="D143" s="202" t="s">
        <v>1074</v>
      </c>
      <c r="E143" s="3"/>
    </row>
    <row r="144" spans="1:5" ht="18" x14ac:dyDescent="0.5">
      <c r="A144" s="206" t="s">
        <v>2016</v>
      </c>
      <c r="B144" s="214">
        <v>143</v>
      </c>
      <c r="C144" s="211" t="s">
        <v>75</v>
      </c>
      <c r="D144" s="201" t="s">
        <v>1074</v>
      </c>
      <c r="E144" s="3"/>
    </row>
    <row r="145" spans="1:5" ht="18" x14ac:dyDescent="0.5">
      <c r="A145" s="209" t="s">
        <v>2154</v>
      </c>
      <c r="B145" s="215">
        <v>144</v>
      </c>
      <c r="C145" s="203" t="s">
        <v>75</v>
      </c>
      <c r="D145" s="202" t="s">
        <v>1074</v>
      </c>
      <c r="E145" s="3"/>
    </row>
    <row r="146" spans="1:5" ht="18" x14ac:dyDescent="0.5">
      <c r="A146" s="206" t="s">
        <v>2220</v>
      </c>
      <c r="B146" s="214">
        <v>145</v>
      </c>
      <c r="C146" s="211" t="s">
        <v>75</v>
      </c>
      <c r="D146" s="201" t="s">
        <v>1074</v>
      </c>
      <c r="E146" s="3"/>
    </row>
    <row r="147" spans="1:5" ht="18" x14ac:dyDescent="0.5">
      <c r="A147" s="209" t="s">
        <v>2303</v>
      </c>
      <c r="B147" s="215">
        <v>146</v>
      </c>
      <c r="C147" s="203" t="s">
        <v>75</v>
      </c>
      <c r="D147" s="202" t="s">
        <v>1074</v>
      </c>
      <c r="E147" s="3"/>
    </row>
    <row r="148" spans="1:5" ht="18" x14ac:dyDescent="0.5">
      <c r="A148" s="206" t="s">
        <v>2306</v>
      </c>
      <c r="B148" s="214">
        <v>147</v>
      </c>
      <c r="C148" s="211" t="s">
        <v>75</v>
      </c>
      <c r="D148" s="201" t="s">
        <v>1074</v>
      </c>
      <c r="E148" s="3"/>
    </row>
    <row r="149" spans="1:5" ht="18" x14ac:dyDescent="0.5">
      <c r="A149" s="209" t="s">
        <v>2286</v>
      </c>
      <c r="B149" s="215">
        <v>148</v>
      </c>
      <c r="C149" s="203" t="s">
        <v>75</v>
      </c>
      <c r="D149" s="202" t="s">
        <v>1074</v>
      </c>
      <c r="E149" s="3"/>
    </row>
    <row r="150" spans="1:5" ht="18" x14ac:dyDescent="0.5">
      <c r="A150" s="206" t="s">
        <v>1152</v>
      </c>
      <c r="B150" s="214">
        <v>149</v>
      </c>
      <c r="C150" s="211" t="s">
        <v>75</v>
      </c>
      <c r="D150" s="201" t="s">
        <v>1074</v>
      </c>
      <c r="E150" s="3"/>
    </row>
    <row r="151" spans="1:5" ht="18" x14ac:dyDescent="0.5">
      <c r="A151" s="209" t="s">
        <v>1472</v>
      </c>
      <c r="B151" s="215">
        <v>150</v>
      </c>
      <c r="C151" s="203" t="s">
        <v>75</v>
      </c>
      <c r="D151" s="202" t="s">
        <v>1074</v>
      </c>
      <c r="E151" s="3"/>
    </row>
    <row r="152" spans="1:5" ht="18" x14ac:dyDescent="0.5">
      <c r="A152" s="206" t="s">
        <v>1421</v>
      </c>
      <c r="B152" s="214">
        <v>151</v>
      </c>
      <c r="C152" s="211" t="s">
        <v>75</v>
      </c>
      <c r="D152" s="201" t="s">
        <v>1074</v>
      </c>
      <c r="E152" s="3"/>
    </row>
    <row r="153" spans="1:5" ht="18" x14ac:dyDescent="0.5">
      <c r="A153" s="209" t="s">
        <v>1522</v>
      </c>
      <c r="B153" s="215">
        <v>152</v>
      </c>
      <c r="C153" s="203" t="s">
        <v>75</v>
      </c>
      <c r="D153" s="202" t="s">
        <v>1074</v>
      </c>
      <c r="E153" s="3"/>
    </row>
    <row r="154" spans="1:5" ht="18" x14ac:dyDescent="0.5">
      <c r="A154" s="206" t="s">
        <v>1528</v>
      </c>
      <c r="B154" s="214">
        <v>153</v>
      </c>
      <c r="C154" s="211" t="s">
        <v>75</v>
      </c>
      <c r="D154" s="201" t="s">
        <v>1074</v>
      </c>
      <c r="E154" s="3"/>
    </row>
    <row r="155" spans="1:5" ht="18" x14ac:dyDescent="0.5">
      <c r="A155" s="209" t="s">
        <v>1565</v>
      </c>
      <c r="B155" s="215">
        <v>154</v>
      </c>
      <c r="C155" s="203" t="s">
        <v>75</v>
      </c>
      <c r="D155" s="202" t="s">
        <v>1074</v>
      </c>
      <c r="E155" s="3"/>
    </row>
    <row r="156" spans="1:5" ht="18" x14ac:dyDescent="0.5">
      <c r="A156" s="206" t="s">
        <v>1652</v>
      </c>
      <c r="B156" s="214">
        <v>155</v>
      </c>
      <c r="C156" s="211" t="s">
        <v>75</v>
      </c>
      <c r="D156" s="201" t="s">
        <v>1074</v>
      </c>
      <c r="E156" s="3"/>
    </row>
    <row r="157" spans="1:5" ht="18" x14ac:dyDescent="0.5">
      <c r="A157" s="209" t="s">
        <v>1653</v>
      </c>
      <c r="B157" s="215">
        <v>156</v>
      </c>
      <c r="C157" s="203" t="s">
        <v>75</v>
      </c>
      <c r="D157" s="202" t="s">
        <v>1074</v>
      </c>
      <c r="E157" s="3"/>
    </row>
    <row r="158" spans="1:5" ht="18" x14ac:dyDescent="0.5">
      <c r="A158" s="206" t="s">
        <v>1688</v>
      </c>
      <c r="B158" s="214">
        <v>157</v>
      </c>
      <c r="C158" s="211" t="s">
        <v>75</v>
      </c>
      <c r="D158" s="201" t="s">
        <v>1074</v>
      </c>
      <c r="E158" s="3"/>
    </row>
    <row r="159" spans="1:5" ht="18" x14ac:dyDescent="0.5">
      <c r="A159" s="209" t="s">
        <v>1686</v>
      </c>
      <c r="B159" s="215">
        <v>158</v>
      </c>
      <c r="C159" s="203" t="s">
        <v>75</v>
      </c>
      <c r="D159" s="202" t="s">
        <v>1074</v>
      </c>
      <c r="E159" s="3"/>
    </row>
    <row r="160" spans="1:5" ht="18" x14ac:dyDescent="0.5">
      <c r="A160" s="206" t="s">
        <v>1756</v>
      </c>
      <c r="B160" s="214">
        <v>159</v>
      </c>
      <c r="C160" s="211" t="s">
        <v>75</v>
      </c>
      <c r="D160" s="201" t="s">
        <v>1074</v>
      </c>
      <c r="E160" s="3"/>
    </row>
    <row r="161" spans="1:5" ht="18" x14ac:dyDescent="0.5">
      <c r="A161" s="209" t="s">
        <v>1730</v>
      </c>
      <c r="B161" s="215">
        <v>160</v>
      </c>
      <c r="C161" s="203" t="s">
        <v>75</v>
      </c>
      <c r="D161" s="202" t="s">
        <v>1074</v>
      </c>
      <c r="E161" s="3"/>
    </row>
    <row r="162" spans="1:5" ht="18" x14ac:dyDescent="0.5">
      <c r="A162" s="206" t="s">
        <v>1798</v>
      </c>
      <c r="B162" s="214">
        <v>161</v>
      </c>
      <c r="C162" s="211" t="s">
        <v>75</v>
      </c>
      <c r="D162" s="201" t="s">
        <v>1074</v>
      </c>
      <c r="E162" s="3"/>
    </row>
    <row r="163" spans="1:5" ht="18" x14ac:dyDescent="0.5">
      <c r="A163" s="209" t="s">
        <v>1797</v>
      </c>
      <c r="B163" s="215">
        <v>162</v>
      </c>
      <c r="C163" s="203" t="s">
        <v>75</v>
      </c>
      <c r="D163" s="202" t="s">
        <v>1074</v>
      </c>
      <c r="E163" s="3"/>
    </row>
    <row r="164" spans="1:5" ht="18" x14ac:dyDescent="0.5">
      <c r="A164" s="206" t="s">
        <v>1723</v>
      </c>
      <c r="B164" s="214">
        <v>163</v>
      </c>
      <c r="C164" s="211" t="s">
        <v>75</v>
      </c>
      <c r="D164" s="201" t="s">
        <v>1074</v>
      </c>
      <c r="E164" s="3"/>
    </row>
    <row r="165" spans="1:5" ht="18" x14ac:dyDescent="0.5">
      <c r="A165" s="209" t="s">
        <v>1724</v>
      </c>
      <c r="B165" s="215">
        <v>164</v>
      </c>
      <c r="C165" s="203" t="s">
        <v>75</v>
      </c>
      <c r="D165" s="202" t="s">
        <v>1074</v>
      </c>
      <c r="E165" s="3"/>
    </row>
    <row r="166" spans="1:5" ht="18" x14ac:dyDescent="0.5">
      <c r="A166" s="206" t="s">
        <v>1796</v>
      </c>
      <c r="B166" s="214">
        <v>165</v>
      </c>
      <c r="C166" s="211" t="s">
        <v>75</v>
      </c>
      <c r="D166" s="201" t="s">
        <v>1074</v>
      </c>
      <c r="E166" s="3"/>
    </row>
    <row r="167" spans="1:5" ht="18" x14ac:dyDescent="0.5">
      <c r="A167" s="209" t="s">
        <v>1875</v>
      </c>
      <c r="B167" s="215">
        <v>166</v>
      </c>
      <c r="C167" s="203" t="s">
        <v>75</v>
      </c>
      <c r="D167" s="202" t="s">
        <v>1074</v>
      </c>
      <c r="E167" s="3"/>
    </row>
    <row r="168" spans="1:5" ht="18" x14ac:dyDescent="0.5">
      <c r="A168" s="206" t="s">
        <v>1863</v>
      </c>
      <c r="B168" s="214">
        <v>167</v>
      </c>
      <c r="C168" s="211" t="s">
        <v>75</v>
      </c>
      <c r="D168" s="201" t="s">
        <v>1074</v>
      </c>
      <c r="E168" s="3"/>
    </row>
    <row r="169" spans="1:5" ht="18" x14ac:dyDescent="0.5">
      <c r="A169" s="209" t="s">
        <v>1895</v>
      </c>
      <c r="B169" s="215">
        <v>168</v>
      </c>
      <c r="C169" s="203" t="s">
        <v>75</v>
      </c>
      <c r="D169" s="202" t="s">
        <v>1074</v>
      </c>
      <c r="E169" s="3"/>
    </row>
    <row r="170" spans="1:5" ht="18" x14ac:dyDescent="0.5">
      <c r="A170" s="206" t="s">
        <v>1960</v>
      </c>
      <c r="B170" s="214">
        <v>169</v>
      </c>
      <c r="C170" s="211" t="s">
        <v>75</v>
      </c>
      <c r="D170" s="201" t="s">
        <v>1074</v>
      </c>
      <c r="E170" s="3"/>
    </row>
    <row r="171" spans="1:5" ht="18" x14ac:dyDescent="0.5">
      <c r="A171" s="209" t="s">
        <v>1989</v>
      </c>
      <c r="B171" s="215">
        <v>170</v>
      </c>
      <c r="C171" s="203" t="s">
        <v>75</v>
      </c>
      <c r="D171" s="202" t="s">
        <v>1074</v>
      </c>
      <c r="E171" s="3"/>
    </row>
    <row r="172" spans="1:5" ht="18" x14ac:dyDescent="0.5">
      <c r="A172" s="206" t="s">
        <v>2003</v>
      </c>
      <c r="B172" s="214">
        <v>171</v>
      </c>
      <c r="C172" s="211" t="s">
        <v>75</v>
      </c>
      <c r="D172" s="201" t="s">
        <v>1074</v>
      </c>
      <c r="E172" s="3"/>
    </row>
    <row r="173" spans="1:5" ht="18" x14ac:dyDescent="0.5">
      <c r="A173" s="209" t="s">
        <v>2013</v>
      </c>
      <c r="B173" s="215">
        <v>172</v>
      </c>
      <c r="C173" s="203" t="s">
        <v>75</v>
      </c>
      <c r="D173" s="202" t="s">
        <v>1074</v>
      </c>
      <c r="E173" s="3"/>
    </row>
    <row r="174" spans="1:5" ht="18" x14ac:dyDescent="0.5">
      <c r="A174" s="206" t="s">
        <v>2009</v>
      </c>
      <c r="B174" s="214">
        <v>173</v>
      </c>
      <c r="C174" s="211" t="s">
        <v>75</v>
      </c>
      <c r="D174" s="201" t="s">
        <v>1074</v>
      </c>
      <c r="E174" s="3"/>
    </row>
    <row r="175" spans="1:5" ht="18" x14ac:dyDescent="0.5">
      <c r="A175" s="209" t="s">
        <v>2014</v>
      </c>
      <c r="B175" s="215">
        <v>174</v>
      </c>
      <c r="C175" s="203" t="s">
        <v>75</v>
      </c>
      <c r="D175" s="202" t="s">
        <v>1074</v>
      </c>
      <c r="E175" s="3"/>
    </row>
    <row r="176" spans="1:5" ht="18" x14ac:dyDescent="0.5">
      <c r="A176" s="206" t="s">
        <v>2039</v>
      </c>
      <c r="B176" s="214">
        <v>175</v>
      </c>
      <c r="C176" s="211" t="s">
        <v>75</v>
      </c>
      <c r="D176" s="201" t="s">
        <v>1074</v>
      </c>
      <c r="E176" s="3"/>
    </row>
    <row r="177" spans="1:5" ht="18" x14ac:dyDescent="0.5">
      <c r="A177" s="209" t="s">
        <v>2124</v>
      </c>
      <c r="B177" s="215">
        <v>176</v>
      </c>
      <c r="C177" s="203" t="s">
        <v>75</v>
      </c>
      <c r="D177" s="202" t="s">
        <v>1074</v>
      </c>
      <c r="E177" s="3"/>
    </row>
    <row r="178" spans="1:5" ht="18" x14ac:dyDescent="0.5">
      <c r="A178" s="206" t="s">
        <v>2249</v>
      </c>
      <c r="B178" s="214">
        <v>177</v>
      </c>
      <c r="C178" s="211" t="s">
        <v>75</v>
      </c>
      <c r="D178" s="201" t="s">
        <v>1074</v>
      </c>
      <c r="E178" s="3"/>
    </row>
    <row r="179" spans="1:5" ht="18" x14ac:dyDescent="0.5">
      <c r="A179" s="209" t="s">
        <v>2213</v>
      </c>
      <c r="B179" s="215">
        <v>178</v>
      </c>
      <c r="C179" s="203" t="s">
        <v>75</v>
      </c>
      <c r="D179" s="202" t="s">
        <v>1074</v>
      </c>
      <c r="E179" s="3"/>
    </row>
    <row r="180" spans="1:5" ht="18" x14ac:dyDescent="0.5">
      <c r="A180" s="206" t="s">
        <v>2285</v>
      </c>
      <c r="B180" s="214">
        <v>179</v>
      </c>
      <c r="C180" s="211" t="s">
        <v>75</v>
      </c>
      <c r="D180" s="201" t="s">
        <v>1074</v>
      </c>
      <c r="E180" s="3"/>
    </row>
    <row r="181" spans="1:5" ht="18" x14ac:dyDescent="0.5">
      <c r="A181" s="209" t="s">
        <v>1561</v>
      </c>
      <c r="B181" s="215">
        <v>180</v>
      </c>
      <c r="C181" s="203" t="s">
        <v>75</v>
      </c>
      <c r="D181" s="202" t="s">
        <v>1074</v>
      </c>
      <c r="E181" s="3"/>
    </row>
    <row r="182" spans="1:5" ht="18" x14ac:dyDescent="0.5">
      <c r="A182" s="206" t="s">
        <v>1731</v>
      </c>
      <c r="B182" s="214">
        <v>181</v>
      </c>
      <c r="C182" s="211" t="s">
        <v>75</v>
      </c>
      <c r="D182" s="201" t="s">
        <v>1074</v>
      </c>
      <c r="E182" s="3"/>
    </row>
    <row r="183" spans="1:5" ht="18" x14ac:dyDescent="0.5">
      <c r="A183" s="209" t="s">
        <v>2214</v>
      </c>
      <c r="B183" s="215">
        <v>182</v>
      </c>
      <c r="C183" s="203" t="s">
        <v>75</v>
      </c>
      <c r="D183" s="202" t="s">
        <v>1074</v>
      </c>
      <c r="E183" s="3"/>
    </row>
    <row r="184" spans="1:5" ht="18" x14ac:dyDescent="0.5">
      <c r="A184" s="206" t="s">
        <v>1511</v>
      </c>
      <c r="B184" s="214">
        <v>183</v>
      </c>
      <c r="C184" s="211" t="s">
        <v>75</v>
      </c>
      <c r="D184" s="201" t="s">
        <v>1074</v>
      </c>
      <c r="E184" s="3"/>
    </row>
    <row r="185" spans="1:5" ht="18" x14ac:dyDescent="0.5">
      <c r="A185" s="209" t="s">
        <v>1548</v>
      </c>
      <c r="B185" s="215">
        <v>184</v>
      </c>
      <c r="C185" s="203" t="s">
        <v>75</v>
      </c>
      <c r="D185" s="202" t="s">
        <v>1074</v>
      </c>
      <c r="E185" s="3"/>
    </row>
    <row r="186" spans="1:5" ht="18" x14ac:dyDescent="0.5">
      <c r="A186" s="206" t="s">
        <v>1539</v>
      </c>
      <c r="B186" s="214">
        <v>185</v>
      </c>
      <c r="C186" s="211" t="s">
        <v>75</v>
      </c>
      <c r="D186" s="201" t="s">
        <v>1074</v>
      </c>
      <c r="E186" s="3"/>
    </row>
    <row r="187" spans="1:5" ht="18" x14ac:dyDescent="0.5">
      <c r="A187" s="209" t="s">
        <v>1655</v>
      </c>
      <c r="B187" s="215">
        <v>186</v>
      </c>
      <c r="C187" s="203" t="s">
        <v>75</v>
      </c>
      <c r="D187" s="202" t="s">
        <v>1074</v>
      </c>
      <c r="E187" s="3"/>
    </row>
    <row r="188" spans="1:5" ht="18" x14ac:dyDescent="0.5">
      <c r="A188" s="206" t="s">
        <v>1696</v>
      </c>
      <c r="B188" s="214">
        <v>187</v>
      </c>
      <c r="C188" s="211" t="s">
        <v>75</v>
      </c>
      <c r="D188" s="201" t="s">
        <v>1074</v>
      </c>
      <c r="E188" s="3"/>
    </row>
    <row r="189" spans="1:5" ht="18" x14ac:dyDescent="0.5">
      <c r="A189" s="209" t="s">
        <v>1792</v>
      </c>
      <c r="B189" s="215">
        <v>188</v>
      </c>
      <c r="C189" s="203" t="s">
        <v>75</v>
      </c>
      <c r="D189" s="202" t="s">
        <v>1074</v>
      </c>
      <c r="E189" s="3"/>
    </row>
    <row r="190" spans="1:5" ht="18" x14ac:dyDescent="0.5">
      <c r="A190" s="206" t="s">
        <v>1765</v>
      </c>
      <c r="B190" s="214">
        <v>189</v>
      </c>
      <c r="C190" s="211" t="s">
        <v>75</v>
      </c>
      <c r="D190" s="201" t="s">
        <v>1074</v>
      </c>
      <c r="E190" s="3"/>
    </row>
    <row r="191" spans="1:5" ht="18" x14ac:dyDescent="0.5">
      <c r="A191" s="209" t="s">
        <v>1820</v>
      </c>
      <c r="B191" s="215">
        <v>190</v>
      </c>
      <c r="C191" s="203" t="s">
        <v>75</v>
      </c>
      <c r="D191" s="202" t="s">
        <v>1074</v>
      </c>
      <c r="E191" s="3"/>
    </row>
    <row r="192" spans="1:5" ht="18" x14ac:dyDescent="0.5">
      <c r="A192" s="206" t="s">
        <v>1900</v>
      </c>
      <c r="B192" s="214">
        <v>191</v>
      </c>
      <c r="C192" s="211" t="s">
        <v>75</v>
      </c>
      <c r="D192" s="201" t="s">
        <v>1074</v>
      </c>
      <c r="E192" s="3"/>
    </row>
    <row r="193" spans="1:5" ht="18" x14ac:dyDescent="0.5">
      <c r="A193" s="209" t="s">
        <v>1941</v>
      </c>
      <c r="B193" s="215">
        <v>192</v>
      </c>
      <c r="C193" s="203" t="s">
        <v>75</v>
      </c>
      <c r="D193" s="202" t="s">
        <v>1074</v>
      </c>
      <c r="E193" s="3"/>
    </row>
    <row r="194" spans="1:5" ht="18" x14ac:dyDescent="0.5">
      <c r="A194" s="206" t="s">
        <v>1953</v>
      </c>
      <c r="B194" s="214">
        <v>193</v>
      </c>
      <c r="C194" s="211" t="s">
        <v>75</v>
      </c>
      <c r="D194" s="201" t="s">
        <v>1074</v>
      </c>
      <c r="E194" s="3"/>
    </row>
    <row r="195" spans="1:5" ht="18" x14ac:dyDescent="0.5">
      <c r="A195" s="209" t="s">
        <v>2012</v>
      </c>
      <c r="B195" s="215">
        <v>194</v>
      </c>
      <c r="C195" s="203" t="s">
        <v>75</v>
      </c>
      <c r="D195" s="202" t="s">
        <v>1074</v>
      </c>
      <c r="E195" s="3"/>
    </row>
    <row r="196" spans="1:5" ht="18" x14ac:dyDescent="0.5">
      <c r="A196" s="206" t="s">
        <v>2018</v>
      </c>
      <c r="B196" s="214">
        <v>195</v>
      </c>
      <c r="C196" s="211" t="s">
        <v>75</v>
      </c>
      <c r="D196" s="201" t="s">
        <v>1074</v>
      </c>
      <c r="E196" s="3"/>
    </row>
    <row r="197" spans="1:5" ht="18" x14ac:dyDescent="0.5">
      <c r="A197" s="209" t="s">
        <v>2133</v>
      </c>
      <c r="B197" s="215">
        <v>196</v>
      </c>
      <c r="C197" s="203" t="s">
        <v>75</v>
      </c>
      <c r="D197" s="202" t="s">
        <v>1074</v>
      </c>
      <c r="E197" s="3"/>
    </row>
    <row r="198" spans="1:5" ht="18" x14ac:dyDescent="0.5">
      <c r="A198" s="206" t="s">
        <v>2135</v>
      </c>
      <c r="B198" s="214">
        <v>197</v>
      </c>
      <c r="C198" s="211" t="s">
        <v>75</v>
      </c>
      <c r="D198" s="201" t="s">
        <v>1074</v>
      </c>
      <c r="E198" s="3"/>
    </row>
    <row r="199" spans="1:5" ht="18" x14ac:dyDescent="0.5">
      <c r="A199" s="209" t="s">
        <v>2139</v>
      </c>
      <c r="B199" s="215">
        <v>198</v>
      </c>
      <c r="C199" s="203" t="s">
        <v>75</v>
      </c>
      <c r="D199" s="202" t="s">
        <v>1074</v>
      </c>
      <c r="E199" s="3"/>
    </row>
    <row r="200" spans="1:5" ht="18" x14ac:dyDescent="0.5">
      <c r="A200" s="206" t="s">
        <v>2263</v>
      </c>
      <c r="B200" s="214">
        <v>199</v>
      </c>
      <c r="C200" s="211" t="s">
        <v>75</v>
      </c>
      <c r="D200" s="201" t="s">
        <v>1074</v>
      </c>
      <c r="E200" s="3"/>
    </row>
    <row r="201" spans="1:5" ht="18" x14ac:dyDescent="0.5">
      <c r="A201" s="209" t="s">
        <v>2297</v>
      </c>
      <c r="B201" s="215">
        <v>200</v>
      </c>
      <c r="C201" s="203" t="s">
        <v>75</v>
      </c>
      <c r="D201" s="202" t="s">
        <v>1074</v>
      </c>
      <c r="E201" s="3"/>
    </row>
    <row r="202" spans="1:5" ht="18" x14ac:dyDescent="0.5">
      <c r="A202" s="206" t="s">
        <v>2305</v>
      </c>
      <c r="B202" s="214">
        <v>201</v>
      </c>
      <c r="C202" s="211" t="s">
        <v>75</v>
      </c>
      <c r="D202" s="201" t="s">
        <v>1074</v>
      </c>
      <c r="E202" s="3"/>
    </row>
    <row r="203" spans="1:5" ht="18" x14ac:dyDescent="0.5">
      <c r="A203" s="209" t="s">
        <v>2189</v>
      </c>
      <c r="B203" s="215">
        <v>202</v>
      </c>
      <c r="C203" s="203" t="s">
        <v>75</v>
      </c>
      <c r="D203" s="202" t="s">
        <v>1074</v>
      </c>
      <c r="E203" s="3"/>
    </row>
    <row r="204" spans="1:5" ht="18" x14ac:dyDescent="0.5">
      <c r="A204" s="206" t="s">
        <v>1543</v>
      </c>
      <c r="B204" s="214">
        <v>203</v>
      </c>
      <c r="C204" s="211" t="s">
        <v>75</v>
      </c>
      <c r="D204" s="201" t="s">
        <v>1074</v>
      </c>
      <c r="E204" s="3"/>
    </row>
    <row r="205" spans="1:5" ht="18" x14ac:dyDescent="0.5">
      <c r="A205" s="209" t="s">
        <v>1551</v>
      </c>
      <c r="B205" s="215">
        <v>204</v>
      </c>
      <c r="C205" s="203" t="s">
        <v>75</v>
      </c>
      <c r="D205" s="202" t="s">
        <v>1074</v>
      </c>
      <c r="E205" s="3"/>
    </row>
    <row r="206" spans="1:5" ht="18" x14ac:dyDescent="0.5">
      <c r="A206" s="206" t="s">
        <v>1613</v>
      </c>
      <c r="B206" s="214">
        <v>205</v>
      </c>
      <c r="C206" s="211" t="s">
        <v>75</v>
      </c>
      <c r="D206" s="201" t="s">
        <v>1074</v>
      </c>
      <c r="E206" s="3"/>
    </row>
    <row r="207" spans="1:5" ht="18" x14ac:dyDescent="0.5">
      <c r="A207" s="209" t="s">
        <v>1779</v>
      </c>
      <c r="B207" s="215">
        <v>206</v>
      </c>
      <c r="C207" s="203" t="s">
        <v>75</v>
      </c>
      <c r="D207" s="202" t="s">
        <v>1074</v>
      </c>
      <c r="E207" s="3"/>
    </row>
    <row r="208" spans="1:5" ht="18" x14ac:dyDescent="0.5">
      <c r="A208" s="206" t="s">
        <v>1755</v>
      </c>
      <c r="B208" s="214">
        <v>207</v>
      </c>
      <c r="C208" s="211" t="s">
        <v>75</v>
      </c>
      <c r="D208" s="201" t="s">
        <v>1074</v>
      </c>
      <c r="E208" s="3"/>
    </row>
    <row r="209" spans="1:5" ht="18" x14ac:dyDescent="0.5">
      <c r="A209" s="209" t="s">
        <v>1762</v>
      </c>
      <c r="B209" s="215">
        <v>208</v>
      </c>
      <c r="C209" s="203" t="s">
        <v>75</v>
      </c>
      <c r="D209" s="202" t="s">
        <v>1074</v>
      </c>
      <c r="E209" s="3"/>
    </row>
    <row r="210" spans="1:5" ht="18" x14ac:dyDescent="0.5">
      <c r="A210" s="206" t="s">
        <v>1935</v>
      </c>
      <c r="B210" s="214">
        <v>209</v>
      </c>
      <c r="C210" s="211" t="s">
        <v>75</v>
      </c>
      <c r="D210" s="201" t="s">
        <v>1074</v>
      </c>
      <c r="E210" s="3"/>
    </row>
    <row r="211" spans="1:5" ht="18" x14ac:dyDescent="0.5">
      <c r="A211" s="209" t="s">
        <v>2183</v>
      </c>
      <c r="B211" s="215">
        <v>210</v>
      </c>
      <c r="C211" s="203" t="s">
        <v>75</v>
      </c>
      <c r="D211" s="202" t="s">
        <v>1074</v>
      </c>
      <c r="E211" s="3"/>
    </row>
    <row r="212" spans="1:5" ht="18" x14ac:dyDescent="0.5">
      <c r="A212" s="206" t="s">
        <v>2129</v>
      </c>
      <c r="B212" s="214">
        <v>211</v>
      </c>
      <c r="C212" s="211" t="s">
        <v>75</v>
      </c>
      <c r="D212" s="201" t="s">
        <v>1074</v>
      </c>
      <c r="E212" s="3"/>
    </row>
    <row r="213" spans="1:5" ht="18" x14ac:dyDescent="0.5">
      <c r="A213" s="209" t="s">
        <v>1470</v>
      </c>
      <c r="B213" s="215">
        <v>212</v>
      </c>
      <c r="C213" s="203" t="s">
        <v>75</v>
      </c>
      <c r="D213" s="202" t="s">
        <v>1074</v>
      </c>
      <c r="E213" s="3"/>
    </row>
    <row r="214" spans="1:5" ht="18" x14ac:dyDescent="0.5">
      <c r="A214" s="206" t="s">
        <v>1504</v>
      </c>
      <c r="B214" s="214">
        <v>213</v>
      </c>
      <c r="C214" s="211" t="s">
        <v>75</v>
      </c>
      <c r="D214" s="201" t="s">
        <v>1074</v>
      </c>
      <c r="E214" s="3"/>
    </row>
    <row r="215" spans="1:5" ht="18" x14ac:dyDescent="0.5">
      <c r="A215" s="209" t="s">
        <v>1500</v>
      </c>
      <c r="B215" s="215">
        <v>214</v>
      </c>
      <c r="C215" s="203" t="s">
        <v>75</v>
      </c>
      <c r="D215" s="202" t="s">
        <v>1074</v>
      </c>
      <c r="E215" s="3"/>
    </row>
    <row r="216" spans="1:5" ht="18" x14ac:dyDescent="0.5">
      <c r="A216" s="206" t="s">
        <v>1780</v>
      </c>
      <c r="B216" s="214">
        <v>215</v>
      </c>
      <c r="C216" s="211" t="s">
        <v>75</v>
      </c>
      <c r="D216" s="201" t="s">
        <v>1074</v>
      </c>
      <c r="E216" s="3"/>
    </row>
    <row r="217" spans="1:5" ht="18" x14ac:dyDescent="0.5">
      <c r="A217" s="209" t="s">
        <v>1633</v>
      </c>
      <c r="B217" s="215">
        <v>216</v>
      </c>
      <c r="C217" s="203" t="s">
        <v>75</v>
      </c>
      <c r="D217" s="202" t="s">
        <v>1074</v>
      </c>
      <c r="E217" s="3"/>
    </row>
    <row r="218" spans="1:5" ht="18" x14ac:dyDescent="0.5">
      <c r="A218" s="206" t="s">
        <v>1614</v>
      </c>
      <c r="B218" s="214">
        <v>217</v>
      </c>
      <c r="C218" s="211" t="s">
        <v>75</v>
      </c>
      <c r="D218" s="201" t="s">
        <v>1074</v>
      </c>
      <c r="E218" s="3"/>
    </row>
    <row r="219" spans="1:5" ht="18" x14ac:dyDescent="0.5">
      <c r="A219" s="209" t="s">
        <v>1634</v>
      </c>
      <c r="B219" s="215">
        <v>218</v>
      </c>
      <c r="C219" s="203" t="s">
        <v>75</v>
      </c>
      <c r="D219" s="202" t="s">
        <v>1074</v>
      </c>
      <c r="E219" s="3"/>
    </row>
    <row r="220" spans="1:5" ht="18" x14ac:dyDescent="0.5">
      <c r="A220" s="206" t="s">
        <v>1868</v>
      </c>
      <c r="B220" s="214">
        <v>219</v>
      </c>
      <c r="C220" s="211" t="s">
        <v>75</v>
      </c>
      <c r="D220" s="201" t="s">
        <v>1074</v>
      </c>
      <c r="E220" s="3"/>
    </row>
    <row r="221" spans="1:5" ht="18" x14ac:dyDescent="0.5">
      <c r="A221" s="209" t="s">
        <v>1880</v>
      </c>
      <c r="B221" s="215">
        <v>220</v>
      </c>
      <c r="C221" s="203" t="s">
        <v>75</v>
      </c>
      <c r="D221" s="202" t="s">
        <v>1074</v>
      </c>
      <c r="E221" s="3"/>
    </row>
    <row r="222" spans="1:5" ht="18" x14ac:dyDescent="0.5">
      <c r="A222" s="206" t="s">
        <v>1907</v>
      </c>
      <c r="B222" s="214">
        <v>221</v>
      </c>
      <c r="C222" s="211" t="s">
        <v>75</v>
      </c>
      <c r="D222" s="201" t="s">
        <v>1074</v>
      </c>
      <c r="E222" s="3"/>
    </row>
    <row r="223" spans="1:5" ht="18" x14ac:dyDescent="0.5">
      <c r="A223" s="209" t="s">
        <v>2125</v>
      </c>
      <c r="B223" s="215">
        <v>222</v>
      </c>
      <c r="C223" s="203" t="s">
        <v>75</v>
      </c>
      <c r="D223" s="202" t="s">
        <v>1074</v>
      </c>
      <c r="E223" s="3"/>
    </row>
    <row r="224" spans="1:5" ht="18" x14ac:dyDescent="0.5">
      <c r="A224" s="206" t="s">
        <v>2199</v>
      </c>
      <c r="B224" s="214">
        <v>223</v>
      </c>
      <c r="C224" s="211" t="s">
        <v>75</v>
      </c>
      <c r="D224" s="201" t="s">
        <v>1074</v>
      </c>
      <c r="E224" s="3"/>
    </row>
    <row r="225" spans="1:5" ht="18" x14ac:dyDescent="0.5">
      <c r="A225" s="209" t="s">
        <v>2157</v>
      </c>
      <c r="B225" s="215">
        <v>224</v>
      </c>
      <c r="C225" s="203" t="s">
        <v>75</v>
      </c>
      <c r="D225" s="202" t="s">
        <v>1074</v>
      </c>
      <c r="E225" s="3"/>
    </row>
    <row r="226" spans="1:5" ht="18" x14ac:dyDescent="0.5">
      <c r="A226" s="206" t="s">
        <v>2159</v>
      </c>
      <c r="B226" s="214">
        <v>225</v>
      </c>
      <c r="C226" s="211" t="s">
        <v>75</v>
      </c>
      <c r="D226" s="201" t="s">
        <v>1074</v>
      </c>
      <c r="E226" s="3"/>
    </row>
    <row r="227" spans="1:5" ht="18" x14ac:dyDescent="0.5">
      <c r="A227" s="209" t="s">
        <v>2158</v>
      </c>
      <c r="B227" s="215">
        <v>226</v>
      </c>
      <c r="C227" s="203" t="s">
        <v>75</v>
      </c>
      <c r="D227" s="202" t="s">
        <v>1074</v>
      </c>
      <c r="E227" s="3"/>
    </row>
    <row r="228" spans="1:5" ht="18" x14ac:dyDescent="0.5">
      <c r="A228" s="206" t="s">
        <v>2248</v>
      </c>
      <c r="B228" s="214">
        <v>227</v>
      </c>
      <c r="C228" s="211" t="s">
        <v>75</v>
      </c>
      <c r="D228" s="201" t="s">
        <v>1074</v>
      </c>
      <c r="E228" s="3"/>
    </row>
    <row r="229" spans="1:5" ht="18" x14ac:dyDescent="0.5">
      <c r="A229" s="209" t="s">
        <v>2288</v>
      </c>
      <c r="B229" s="215">
        <v>228</v>
      </c>
      <c r="C229" s="203" t="s">
        <v>75</v>
      </c>
      <c r="D229" s="202" t="s">
        <v>1074</v>
      </c>
      <c r="E229" s="3"/>
    </row>
    <row r="230" spans="1:5" ht="18" x14ac:dyDescent="0.5">
      <c r="A230" s="206" t="s">
        <v>1129</v>
      </c>
      <c r="B230" s="214">
        <v>229</v>
      </c>
      <c r="C230" s="211" t="s">
        <v>75</v>
      </c>
      <c r="D230" s="201" t="s">
        <v>1074</v>
      </c>
      <c r="E230" s="3"/>
    </row>
    <row r="231" spans="1:5" ht="18" x14ac:dyDescent="0.5">
      <c r="A231" s="209" t="s">
        <v>1144</v>
      </c>
      <c r="B231" s="215">
        <v>230</v>
      </c>
      <c r="C231" s="203" t="s">
        <v>75</v>
      </c>
      <c r="D231" s="202" t="s">
        <v>1074</v>
      </c>
      <c r="E231" s="3"/>
    </row>
    <row r="232" spans="1:5" ht="18" x14ac:dyDescent="0.5">
      <c r="A232" s="206" t="s">
        <v>1432</v>
      </c>
      <c r="B232" s="214">
        <v>231</v>
      </c>
      <c r="C232" s="211" t="s">
        <v>75</v>
      </c>
      <c r="D232" s="201" t="s">
        <v>1074</v>
      </c>
      <c r="E232" s="3"/>
    </row>
    <row r="233" spans="1:5" ht="18" x14ac:dyDescent="0.5">
      <c r="A233" s="209" t="s">
        <v>1435</v>
      </c>
      <c r="B233" s="215">
        <v>232</v>
      </c>
      <c r="C233" s="203" t="s">
        <v>75</v>
      </c>
      <c r="D233" s="202" t="s">
        <v>1074</v>
      </c>
      <c r="E233" s="3"/>
    </row>
    <row r="234" spans="1:5" ht="18" x14ac:dyDescent="0.5">
      <c r="A234" s="206" t="s">
        <v>1427</v>
      </c>
      <c r="B234" s="214">
        <v>233</v>
      </c>
      <c r="C234" s="211" t="s">
        <v>75</v>
      </c>
      <c r="D234" s="201" t="s">
        <v>1074</v>
      </c>
      <c r="E234" s="3"/>
    </row>
    <row r="235" spans="1:5" ht="18" x14ac:dyDescent="0.5">
      <c r="A235" s="209" t="s">
        <v>1491</v>
      </c>
      <c r="B235" s="215">
        <v>234</v>
      </c>
      <c r="C235" s="203" t="s">
        <v>75</v>
      </c>
      <c r="D235" s="202" t="s">
        <v>1074</v>
      </c>
      <c r="E235" s="3"/>
    </row>
    <row r="236" spans="1:5" ht="18" x14ac:dyDescent="0.5">
      <c r="A236" s="206" t="s">
        <v>1525</v>
      </c>
      <c r="B236" s="214">
        <v>235</v>
      </c>
      <c r="C236" s="211" t="s">
        <v>75</v>
      </c>
      <c r="D236" s="201" t="s">
        <v>1074</v>
      </c>
      <c r="E236" s="3"/>
    </row>
    <row r="237" spans="1:5" ht="18" x14ac:dyDescent="0.5">
      <c r="A237" s="209" t="s">
        <v>1530</v>
      </c>
      <c r="B237" s="215">
        <v>236</v>
      </c>
      <c r="C237" s="203" t="s">
        <v>75</v>
      </c>
      <c r="D237" s="202" t="s">
        <v>1074</v>
      </c>
      <c r="E237" s="3"/>
    </row>
    <row r="238" spans="1:5" ht="18" x14ac:dyDescent="0.5">
      <c r="A238" s="206" t="s">
        <v>1566</v>
      </c>
      <c r="B238" s="214">
        <v>237</v>
      </c>
      <c r="C238" s="211" t="s">
        <v>75</v>
      </c>
      <c r="D238" s="201" t="s">
        <v>1074</v>
      </c>
      <c r="E238" s="3"/>
    </row>
    <row r="239" spans="1:5" ht="18" x14ac:dyDescent="0.5">
      <c r="A239" s="209" t="s">
        <v>1615</v>
      </c>
      <c r="B239" s="215">
        <v>238</v>
      </c>
      <c r="C239" s="203" t="s">
        <v>75</v>
      </c>
      <c r="D239" s="202" t="s">
        <v>1074</v>
      </c>
      <c r="E239" s="3"/>
    </row>
    <row r="240" spans="1:5" ht="18" x14ac:dyDescent="0.5">
      <c r="A240" s="206" t="s">
        <v>1646</v>
      </c>
      <c r="B240" s="214">
        <v>239</v>
      </c>
      <c r="C240" s="211" t="s">
        <v>75</v>
      </c>
      <c r="D240" s="201" t="s">
        <v>1074</v>
      </c>
      <c r="E240" s="3"/>
    </row>
    <row r="241" spans="1:5" ht="18" x14ac:dyDescent="0.5">
      <c r="A241" s="209" t="s">
        <v>1687</v>
      </c>
      <c r="B241" s="215">
        <v>240</v>
      </c>
      <c r="C241" s="203" t="s">
        <v>75</v>
      </c>
      <c r="D241" s="202" t="s">
        <v>1074</v>
      </c>
      <c r="E241" s="3"/>
    </row>
    <row r="242" spans="1:5" ht="18" x14ac:dyDescent="0.5">
      <c r="A242" s="206" t="s">
        <v>1701</v>
      </c>
      <c r="B242" s="214">
        <v>241</v>
      </c>
      <c r="C242" s="211" t="s">
        <v>75</v>
      </c>
      <c r="D242" s="201" t="s">
        <v>1074</v>
      </c>
      <c r="E242" s="3"/>
    </row>
    <row r="243" spans="1:5" ht="18" x14ac:dyDescent="0.5">
      <c r="A243" s="209" t="s">
        <v>1691</v>
      </c>
      <c r="B243" s="215">
        <v>242</v>
      </c>
      <c r="C243" s="203" t="s">
        <v>75</v>
      </c>
      <c r="D243" s="202" t="s">
        <v>1074</v>
      </c>
      <c r="E243" s="3"/>
    </row>
    <row r="244" spans="1:5" ht="18" x14ac:dyDescent="0.5">
      <c r="A244" s="206" t="s">
        <v>1689</v>
      </c>
      <c r="B244" s="214">
        <v>243</v>
      </c>
      <c r="C244" s="211" t="s">
        <v>75</v>
      </c>
      <c r="D244" s="201" t="s">
        <v>1074</v>
      </c>
      <c r="E244" s="3"/>
    </row>
    <row r="245" spans="1:5" ht="18" x14ac:dyDescent="0.5">
      <c r="A245" s="209" t="s">
        <v>1761</v>
      </c>
      <c r="B245" s="215">
        <v>244</v>
      </c>
      <c r="C245" s="203" t="s">
        <v>75</v>
      </c>
      <c r="D245" s="202" t="s">
        <v>1074</v>
      </c>
      <c r="E245" s="3"/>
    </row>
    <row r="246" spans="1:5" ht="18" x14ac:dyDescent="0.5">
      <c r="A246" s="206" t="s">
        <v>1784</v>
      </c>
      <c r="B246" s="214">
        <v>245</v>
      </c>
      <c r="C246" s="211" t="s">
        <v>75</v>
      </c>
      <c r="D246" s="201" t="s">
        <v>1074</v>
      </c>
      <c r="E246" s="3"/>
    </row>
    <row r="247" spans="1:5" ht="18" x14ac:dyDescent="0.5">
      <c r="A247" s="209" t="s">
        <v>1722</v>
      </c>
      <c r="B247" s="215">
        <v>246</v>
      </c>
      <c r="C247" s="203" t="s">
        <v>75</v>
      </c>
      <c r="D247" s="202" t="s">
        <v>1074</v>
      </c>
      <c r="E247" s="3"/>
    </row>
    <row r="248" spans="1:5" ht="18" x14ac:dyDescent="0.5">
      <c r="A248" s="206" t="s">
        <v>1824</v>
      </c>
      <c r="B248" s="214">
        <v>247</v>
      </c>
      <c r="C248" s="211" t="s">
        <v>75</v>
      </c>
      <c r="D248" s="201" t="s">
        <v>1074</v>
      </c>
      <c r="E248" s="3"/>
    </row>
    <row r="249" spans="1:5" ht="18" x14ac:dyDescent="0.5">
      <c r="A249" s="209" t="s">
        <v>1854</v>
      </c>
      <c r="B249" s="215">
        <v>248</v>
      </c>
      <c r="C249" s="203" t="s">
        <v>75</v>
      </c>
      <c r="D249" s="202" t="s">
        <v>1074</v>
      </c>
      <c r="E249" s="3"/>
    </row>
    <row r="250" spans="1:5" ht="18" x14ac:dyDescent="0.5">
      <c r="A250" s="206" t="s">
        <v>1884</v>
      </c>
      <c r="B250" s="214">
        <v>249</v>
      </c>
      <c r="C250" s="211" t="s">
        <v>75</v>
      </c>
      <c r="D250" s="201" t="s">
        <v>1074</v>
      </c>
      <c r="E250" s="3"/>
    </row>
    <row r="251" spans="1:5" ht="18" x14ac:dyDescent="0.5">
      <c r="A251" s="209" t="s">
        <v>1959</v>
      </c>
      <c r="B251" s="215">
        <v>250</v>
      </c>
      <c r="C251" s="203" t="s">
        <v>75</v>
      </c>
      <c r="D251" s="202" t="s">
        <v>1074</v>
      </c>
      <c r="E251" s="3"/>
    </row>
    <row r="252" spans="1:5" ht="18" x14ac:dyDescent="0.5">
      <c r="A252" s="206" t="s">
        <v>2182</v>
      </c>
      <c r="B252" s="214">
        <v>251</v>
      </c>
      <c r="C252" s="211" t="s">
        <v>75</v>
      </c>
      <c r="D252" s="201" t="s">
        <v>1074</v>
      </c>
      <c r="E252" s="3"/>
    </row>
    <row r="253" spans="1:5" ht="18" x14ac:dyDescent="0.5">
      <c r="A253" s="209" t="s">
        <v>2127</v>
      </c>
      <c r="B253" s="215">
        <v>252</v>
      </c>
      <c r="C253" s="203" t="s">
        <v>75</v>
      </c>
      <c r="D253" s="202" t="s">
        <v>1074</v>
      </c>
      <c r="E253" s="3"/>
    </row>
    <row r="254" spans="1:5" ht="18" x14ac:dyDescent="0.5">
      <c r="A254" s="206" t="s">
        <v>2198</v>
      </c>
      <c r="B254" s="214">
        <v>253</v>
      </c>
      <c r="C254" s="211" t="s">
        <v>75</v>
      </c>
      <c r="D254" s="201" t="s">
        <v>1074</v>
      </c>
      <c r="E254" s="3"/>
    </row>
    <row r="255" spans="1:5" ht="18" x14ac:dyDescent="0.5">
      <c r="A255" s="209" t="s">
        <v>2264</v>
      </c>
      <c r="B255" s="215">
        <v>254</v>
      </c>
      <c r="C255" s="203" t="s">
        <v>75</v>
      </c>
      <c r="D255" s="202" t="s">
        <v>1074</v>
      </c>
      <c r="E255" s="3"/>
    </row>
    <row r="256" spans="1:5" ht="18" x14ac:dyDescent="0.5">
      <c r="A256" s="206" t="s">
        <v>2284</v>
      </c>
      <c r="B256" s="214">
        <v>255</v>
      </c>
      <c r="C256" s="211" t="s">
        <v>75</v>
      </c>
      <c r="D256" s="201" t="s">
        <v>1074</v>
      </c>
      <c r="E256" s="3"/>
    </row>
    <row r="257" spans="1:5" ht="18" x14ac:dyDescent="0.5">
      <c r="A257" s="209" t="s">
        <v>1788</v>
      </c>
      <c r="B257" s="215">
        <v>256</v>
      </c>
      <c r="C257" s="203" t="s">
        <v>75</v>
      </c>
      <c r="D257" s="202" t="s">
        <v>1074</v>
      </c>
      <c r="E257" s="3"/>
    </row>
    <row r="258" spans="1:5" ht="18" x14ac:dyDescent="0.5">
      <c r="A258" s="206" t="s">
        <v>1804</v>
      </c>
      <c r="B258" s="214">
        <v>257</v>
      </c>
      <c r="C258" s="211" t="s">
        <v>75</v>
      </c>
      <c r="D258" s="201" t="s">
        <v>1074</v>
      </c>
      <c r="E258" s="3"/>
    </row>
    <row r="259" spans="1:5" ht="18" x14ac:dyDescent="0.5">
      <c r="A259" s="209" t="s">
        <v>1827</v>
      </c>
      <c r="B259" s="215">
        <v>258</v>
      </c>
      <c r="C259" s="203" t="s">
        <v>75</v>
      </c>
      <c r="D259" s="202" t="s">
        <v>1074</v>
      </c>
      <c r="E259" s="3"/>
    </row>
    <row r="260" spans="1:5" ht="18" x14ac:dyDescent="0.5">
      <c r="A260" s="206" t="s">
        <v>1885</v>
      </c>
      <c r="B260" s="214">
        <v>259</v>
      </c>
      <c r="C260" s="211" t="s">
        <v>75</v>
      </c>
      <c r="D260" s="201" t="s">
        <v>1074</v>
      </c>
      <c r="E260" s="3"/>
    </row>
    <row r="261" spans="1:5" ht="18" x14ac:dyDescent="0.5">
      <c r="A261" s="209" t="s">
        <v>1870</v>
      </c>
      <c r="B261" s="215">
        <v>260</v>
      </c>
      <c r="C261" s="203" t="s">
        <v>75</v>
      </c>
      <c r="D261" s="202" t="s">
        <v>1074</v>
      </c>
      <c r="E261" s="3"/>
    </row>
    <row r="262" spans="1:5" ht="18" x14ac:dyDescent="0.5">
      <c r="A262" s="206" t="s">
        <v>1996</v>
      </c>
      <c r="B262" s="214">
        <v>261</v>
      </c>
      <c r="C262" s="211" t="s">
        <v>75</v>
      </c>
      <c r="D262" s="201" t="s">
        <v>1074</v>
      </c>
      <c r="E262" s="3"/>
    </row>
    <row r="263" spans="1:5" ht="18" x14ac:dyDescent="0.5">
      <c r="A263" s="209" t="s">
        <v>2211</v>
      </c>
      <c r="B263" s="215">
        <v>262</v>
      </c>
      <c r="C263" s="203" t="s">
        <v>75</v>
      </c>
      <c r="D263" s="202" t="s">
        <v>1074</v>
      </c>
      <c r="E263" s="3"/>
    </row>
    <row r="264" spans="1:5" ht="18" x14ac:dyDescent="0.5">
      <c r="A264" s="201" t="s">
        <v>2000</v>
      </c>
      <c r="B264" s="214">
        <v>263</v>
      </c>
      <c r="C264" s="211" t="s">
        <v>75</v>
      </c>
      <c r="D264" s="201" t="s">
        <v>1106</v>
      </c>
      <c r="E264" s="3"/>
    </row>
    <row r="265" spans="1:5" ht="18" x14ac:dyDescent="0.5">
      <c r="A265" s="207" t="s">
        <v>1679</v>
      </c>
      <c r="B265" s="215">
        <v>264</v>
      </c>
      <c r="C265" s="203" t="s">
        <v>75</v>
      </c>
      <c r="D265" s="202" t="s">
        <v>1672</v>
      </c>
      <c r="E265" s="3"/>
    </row>
    <row r="266" spans="1:5" ht="18" x14ac:dyDescent="0.5">
      <c r="A266" s="208" t="s">
        <v>1671</v>
      </c>
      <c r="B266" s="214">
        <v>265</v>
      </c>
      <c r="C266" s="211" t="s">
        <v>1094</v>
      </c>
      <c r="D266" s="201" t="s">
        <v>1672</v>
      </c>
      <c r="E266" s="3"/>
    </row>
    <row r="267" spans="1:5" ht="18" x14ac:dyDescent="0.5">
      <c r="A267" s="207" t="s">
        <v>1474</v>
      </c>
      <c r="B267" s="215">
        <v>266</v>
      </c>
      <c r="C267" s="203" t="s">
        <v>75</v>
      </c>
      <c r="D267" s="202" t="s">
        <v>1296</v>
      </c>
      <c r="E267" s="3"/>
    </row>
    <row r="268" spans="1:5" ht="18" x14ac:dyDescent="0.5">
      <c r="A268" s="208" t="s">
        <v>1313</v>
      </c>
      <c r="B268" s="214">
        <v>267</v>
      </c>
      <c r="C268" s="211" t="s">
        <v>75</v>
      </c>
      <c r="D268" s="201" t="s">
        <v>1130</v>
      </c>
      <c r="E268" s="3"/>
    </row>
    <row r="269" spans="1:5" ht="18" x14ac:dyDescent="0.5">
      <c r="A269" s="205" t="s">
        <v>1096</v>
      </c>
      <c r="B269" s="215">
        <v>268</v>
      </c>
      <c r="C269" s="212" t="s">
        <v>75</v>
      </c>
      <c r="D269" s="202" t="s">
        <v>1083</v>
      </c>
      <c r="E269" s="3"/>
    </row>
    <row r="270" spans="1:5" ht="18" x14ac:dyDescent="0.5">
      <c r="A270" s="204" t="s">
        <v>1794</v>
      </c>
      <c r="B270" s="214">
        <v>269</v>
      </c>
      <c r="C270" s="213" t="s">
        <v>75</v>
      </c>
      <c r="D270" s="201" t="s">
        <v>1083</v>
      </c>
      <c r="E270" s="3"/>
    </row>
    <row r="271" spans="1:5" ht="18" x14ac:dyDescent="0.5">
      <c r="A271" s="205" t="s">
        <v>2300</v>
      </c>
      <c r="B271" s="215">
        <v>270</v>
      </c>
      <c r="C271" s="212" t="s">
        <v>75</v>
      </c>
      <c r="D271" s="202" t="s">
        <v>1083</v>
      </c>
      <c r="E271" s="3"/>
    </row>
    <row r="272" spans="1:5" ht="18" x14ac:dyDescent="0.5">
      <c r="A272" s="204" t="s">
        <v>1389</v>
      </c>
      <c r="B272" s="214">
        <v>271</v>
      </c>
      <c r="C272" s="213" t="s">
        <v>75</v>
      </c>
      <c r="D272" s="201" t="s">
        <v>1083</v>
      </c>
      <c r="E272" s="3"/>
    </row>
    <row r="273" spans="1:5" ht="18" x14ac:dyDescent="0.5">
      <c r="A273" s="205" t="s">
        <v>1103</v>
      </c>
      <c r="B273" s="215">
        <v>272</v>
      </c>
      <c r="C273" s="212" t="s">
        <v>75</v>
      </c>
      <c r="D273" s="202" t="s">
        <v>1083</v>
      </c>
      <c r="E273" s="3"/>
    </row>
    <row r="274" spans="1:5" ht="18" x14ac:dyDescent="0.5">
      <c r="A274" s="204" t="s">
        <v>1413</v>
      </c>
      <c r="B274" s="214">
        <v>273</v>
      </c>
      <c r="C274" s="213" t="s">
        <v>75</v>
      </c>
      <c r="D274" s="201" t="s">
        <v>1083</v>
      </c>
      <c r="E274" s="3"/>
    </row>
    <row r="275" spans="1:5" ht="18" x14ac:dyDescent="0.5">
      <c r="A275" s="205" t="s">
        <v>1386</v>
      </c>
      <c r="B275" s="215">
        <v>274</v>
      </c>
      <c r="C275" s="212" t="s">
        <v>75</v>
      </c>
      <c r="D275" s="202" t="s">
        <v>1083</v>
      </c>
      <c r="E275" s="3"/>
    </row>
    <row r="276" spans="1:5" ht="18" x14ac:dyDescent="0.5">
      <c r="A276" s="204" t="s">
        <v>1222</v>
      </c>
      <c r="B276" s="214">
        <v>275</v>
      </c>
      <c r="C276" s="213" t="s">
        <v>1094</v>
      </c>
      <c r="D276" s="201" t="s">
        <v>1083</v>
      </c>
      <c r="E276" s="3"/>
    </row>
    <row r="277" spans="1:5" ht="18" x14ac:dyDescent="0.5">
      <c r="A277" s="205" t="s">
        <v>1331</v>
      </c>
      <c r="B277" s="215">
        <v>276</v>
      </c>
      <c r="C277" s="212" t="s">
        <v>75</v>
      </c>
      <c r="D277" s="202" t="s">
        <v>1083</v>
      </c>
      <c r="E277" s="3"/>
    </row>
    <row r="278" spans="1:5" ht="18" x14ac:dyDescent="0.5">
      <c r="A278" s="204" t="s">
        <v>2148</v>
      </c>
      <c r="B278" s="214">
        <v>277</v>
      </c>
      <c r="C278" s="213" t="s">
        <v>1094</v>
      </c>
      <c r="D278" s="201" t="s">
        <v>1083</v>
      </c>
      <c r="E278" s="3"/>
    </row>
    <row r="279" spans="1:5" ht="18" x14ac:dyDescent="0.5">
      <c r="A279" s="205" t="s">
        <v>2280</v>
      </c>
      <c r="B279" s="215">
        <v>278</v>
      </c>
      <c r="C279" s="212" t="s">
        <v>1094</v>
      </c>
      <c r="D279" s="202" t="s">
        <v>1083</v>
      </c>
      <c r="E279" s="3"/>
    </row>
    <row r="280" spans="1:5" ht="18" x14ac:dyDescent="0.5">
      <c r="A280" s="204" t="s">
        <v>2281</v>
      </c>
      <c r="B280" s="214">
        <v>279</v>
      </c>
      <c r="C280" s="213" t="s">
        <v>75</v>
      </c>
      <c r="D280" s="201" t="s">
        <v>1083</v>
      </c>
      <c r="E280" s="3"/>
    </row>
    <row r="281" spans="1:5" ht="18" x14ac:dyDescent="0.5">
      <c r="A281" s="205" t="s">
        <v>1365</v>
      </c>
      <c r="B281" s="215">
        <v>280</v>
      </c>
      <c r="C281" s="212" t="s">
        <v>75</v>
      </c>
      <c r="D281" s="202" t="s">
        <v>1083</v>
      </c>
      <c r="E281" s="3"/>
    </row>
    <row r="282" spans="1:5" ht="18" x14ac:dyDescent="0.5">
      <c r="A282" s="204" t="s">
        <v>1382</v>
      </c>
      <c r="B282" s="214">
        <v>281</v>
      </c>
      <c r="C282" s="213" t="s">
        <v>75</v>
      </c>
      <c r="D282" s="201" t="s">
        <v>1083</v>
      </c>
      <c r="E282" s="3"/>
    </row>
    <row r="283" spans="1:5" ht="18" x14ac:dyDescent="0.5">
      <c r="A283" s="205" t="s">
        <v>1343</v>
      </c>
      <c r="B283" s="215">
        <v>282</v>
      </c>
      <c r="C283" s="212" t="s">
        <v>1094</v>
      </c>
      <c r="D283" s="202" t="s">
        <v>1083</v>
      </c>
      <c r="E283" s="3"/>
    </row>
    <row r="284" spans="1:5" ht="18" x14ac:dyDescent="0.5">
      <c r="A284" s="204" t="s">
        <v>1888</v>
      </c>
      <c r="B284" s="214">
        <v>283</v>
      </c>
      <c r="C284" s="213" t="s">
        <v>1094</v>
      </c>
      <c r="D284" s="201" t="s">
        <v>1083</v>
      </c>
      <c r="E284" s="3"/>
    </row>
    <row r="285" spans="1:5" ht="18" x14ac:dyDescent="0.5">
      <c r="A285" s="205" t="s">
        <v>1891</v>
      </c>
      <c r="B285" s="215">
        <v>284</v>
      </c>
      <c r="C285" s="212" t="s">
        <v>1094</v>
      </c>
      <c r="D285" s="202" t="s">
        <v>1083</v>
      </c>
      <c r="E285" s="3"/>
    </row>
    <row r="286" spans="1:5" ht="18" x14ac:dyDescent="0.5">
      <c r="A286" s="204" t="s">
        <v>1892</v>
      </c>
      <c r="B286" s="214">
        <v>285</v>
      </c>
      <c r="C286" s="213" t="s">
        <v>1094</v>
      </c>
      <c r="D286" s="201" t="s">
        <v>1083</v>
      </c>
      <c r="E286" s="3"/>
    </row>
    <row r="287" spans="1:5" ht="18" x14ac:dyDescent="0.5">
      <c r="A287" s="205" t="s">
        <v>2041</v>
      </c>
      <c r="B287" s="215">
        <v>286</v>
      </c>
      <c r="C287" s="212" t="s">
        <v>1094</v>
      </c>
      <c r="D287" s="202" t="s">
        <v>1083</v>
      </c>
      <c r="E287" s="3"/>
    </row>
    <row r="288" spans="1:5" ht="18" x14ac:dyDescent="0.5">
      <c r="A288" s="204" t="s">
        <v>1889</v>
      </c>
      <c r="B288" s="214">
        <v>287</v>
      </c>
      <c r="C288" s="213" t="s">
        <v>1094</v>
      </c>
      <c r="D288" s="201" t="s">
        <v>1083</v>
      </c>
      <c r="E288" s="3"/>
    </row>
    <row r="289" spans="1:5" ht="18" x14ac:dyDescent="0.5">
      <c r="A289" s="205" t="s">
        <v>2289</v>
      </c>
      <c r="B289" s="215">
        <v>288</v>
      </c>
      <c r="C289" s="212" t="s">
        <v>1094</v>
      </c>
      <c r="D289" s="202" t="s">
        <v>1083</v>
      </c>
      <c r="E289" s="3"/>
    </row>
    <row r="290" spans="1:5" ht="18" x14ac:dyDescent="0.5">
      <c r="A290" s="204" t="s">
        <v>1327</v>
      </c>
      <c r="B290" s="214">
        <v>289</v>
      </c>
      <c r="C290" s="213" t="s">
        <v>75</v>
      </c>
      <c r="D290" s="201" t="s">
        <v>1083</v>
      </c>
      <c r="E290" s="3"/>
    </row>
    <row r="291" spans="1:5" ht="18" x14ac:dyDescent="0.5">
      <c r="A291" s="205" t="s">
        <v>1142</v>
      </c>
      <c r="B291" s="215">
        <v>290</v>
      </c>
      <c r="C291" s="212" t="s">
        <v>75</v>
      </c>
      <c r="D291" s="202" t="s">
        <v>1083</v>
      </c>
      <c r="E291" s="3"/>
    </row>
    <row r="292" spans="1:5" ht="18" x14ac:dyDescent="0.5">
      <c r="A292" s="204" t="s">
        <v>2279</v>
      </c>
      <c r="B292" s="214">
        <v>291</v>
      </c>
      <c r="C292" s="213" t="s">
        <v>1094</v>
      </c>
      <c r="D292" s="201" t="s">
        <v>1083</v>
      </c>
      <c r="E292" s="3"/>
    </row>
    <row r="293" spans="1:5" ht="18" x14ac:dyDescent="0.5">
      <c r="A293" s="205" t="s">
        <v>1336</v>
      </c>
      <c r="B293" s="215">
        <v>292</v>
      </c>
      <c r="C293" s="212" t="s">
        <v>75</v>
      </c>
      <c r="D293" s="202" t="s">
        <v>1083</v>
      </c>
      <c r="E293" s="3"/>
    </row>
    <row r="294" spans="1:5" ht="18" x14ac:dyDescent="0.5">
      <c r="A294" s="204" t="s">
        <v>2114</v>
      </c>
      <c r="B294" s="214">
        <v>293</v>
      </c>
      <c r="C294" s="213" t="s">
        <v>75</v>
      </c>
      <c r="D294" s="201" t="s">
        <v>1083</v>
      </c>
      <c r="E294" s="3"/>
    </row>
    <row r="295" spans="1:5" ht="18" x14ac:dyDescent="0.5">
      <c r="A295" s="205" t="s">
        <v>2167</v>
      </c>
      <c r="B295" s="215">
        <v>294</v>
      </c>
      <c r="C295" s="212" t="s">
        <v>1094</v>
      </c>
      <c r="D295" s="202" t="s">
        <v>1083</v>
      </c>
      <c r="E295" s="3"/>
    </row>
    <row r="296" spans="1:5" ht="18" x14ac:dyDescent="0.5">
      <c r="A296" s="204" t="s">
        <v>1241</v>
      </c>
      <c r="B296" s="214">
        <v>295</v>
      </c>
      <c r="C296" s="213" t="s">
        <v>1094</v>
      </c>
      <c r="D296" s="201" t="s">
        <v>1083</v>
      </c>
      <c r="E296" s="3"/>
    </row>
    <row r="297" spans="1:5" ht="18" x14ac:dyDescent="0.5">
      <c r="A297" s="205" t="s">
        <v>2176</v>
      </c>
      <c r="B297" s="215">
        <v>296</v>
      </c>
      <c r="C297" s="212" t="s">
        <v>1094</v>
      </c>
      <c r="D297" s="202" t="s">
        <v>1083</v>
      </c>
      <c r="E297" s="3"/>
    </row>
    <row r="298" spans="1:5" ht="18" x14ac:dyDescent="0.5">
      <c r="A298" s="204" t="s">
        <v>1662</v>
      </c>
      <c r="B298" s="214">
        <v>297</v>
      </c>
      <c r="C298" s="213" t="s">
        <v>1094</v>
      </c>
      <c r="D298" s="201" t="s">
        <v>1083</v>
      </c>
      <c r="E298" s="3"/>
    </row>
    <row r="299" spans="1:5" ht="18" x14ac:dyDescent="0.5">
      <c r="A299" s="205" t="s">
        <v>2050</v>
      </c>
      <c r="B299" s="215">
        <v>298</v>
      </c>
      <c r="C299" s="212" t="s">
        <v>1094</v>
      </c>
      <c r="D299" s="202" t="s">
        <v>1083</v>
      </c>
      <c r="E299" s="3"/>
    </row>
    <row r="300" spans="1:5" ht="18" x14ac:dyDescent="0.5">
      <c r="A300" s="204" t="s">
        <v>1752</v>
      </c>
      <c r="B300" s="214">
        <v>299</v>
      </c>
      <c r="C300" s="213" t="s">
        <v>1094</v>
      </c>
      <c r="D300" s="201" t="s">
        <v>1083</v>
      </c>
      <c r="E300" s="3"/>
    </row>
    <row r="301" spans="1:5" ht="18" x14ac:dyDescent="0.5">
      <c r="A301" s="205" t="s">
        <v>2244</v>
      </c>
      <c r="B301" s="215">
        <v>300</v>
      </c>
      <c r="C301" s="212" t="s">
        <v>1094</v>
      </c>
      <c r="D301" s="202" t="s">
        <v>1083</v>
      </c>
      <c r="E301" s="3"/>
    </row>
    <row r="302" spans="1:5" ht="18" x14ac:dyDescent="0.5">
      <c r="A302" s="204" t="s">
        <v>2056</v>
      </c>
      <c r="B302" s="214">
        <v>301</v>
      </c>
      <c r="C302" s="213" t="s">
        <v>1094</v>
      </c>
      <c r="D302" s="201" t="s">
        <v>1083</v>
      </c>
      <c r="E302" s="3"/>
    </row>
    <row r="303" spans="1:5" ht="18" x14ac:dyDescent="0.5">
      <c r="A303" s="205" t="s">
        <v>1288</v>
      </c>
      <c r="B303" s="215">
        <v>302</v>
      </c>
      <c r="C303" s="212" t="s">
        <v>1094</v>
      </c>
      <c r="D303" s="202" t="s">
        <v>1083</v>
      </c>
      <c r="E303" s="3"/>
    </row>
    <row r="304" spans="1:5" ht="18" x14ac:dyDescent="0.5">
      <c r="A304" s="204" t="s">
        <v>2128</v>
      </c>
      <c r="B304" s="214">
        <v>303</v>
      </c>
      <c r="C304" s="213" t="s">
        <v>75</v>
      </c>
      <c r="D304" s="201" t="s">
        <v>1083</v>
      </c>
      <c r="E304" s="3"/>
    </row>
    <row r="305" spans="1:5" ht="18" x14ac:dyDescent="0.5">
      <c r="A305" s="205" t="s">
        <v>1334</v>
      </c>
      <c r="B305" s="215">
        <v>304</v>
      </c>
      <c r="C305" s="212" t="s">
        <v>1094</v>
      </c>
      <c r="D305" s="202" t="s">
        <v>1083</v>
      </c>
      <c r="E305" s="3"/>
    </row>
    <row r="306" spans="1:5" ht="18" x14ac:dyDescent="0.5">
      <c r="A306" s="204" t="s">
        <v>2261</v>
      </c>
      <c r="B306" s="214">
        <v>305</v>
      </c>
      <c r="C306" s="213" t="s">
        <v>1094</v>
      </c>
      <c r="D306" s="201" t="s">
        <v>1083</v>
      </c>
      <c r="E306" s="3"/>
    </row>
    <row r="307" spans="1:5" ht="18" x14ac:dyDescent="0.5">
      <c r="A307" s="205" t="s">
        <v>2030</v>
      </c>
      <c r="B307" s="215">
        <v>306</v>
      </c>
      <c r="C307" s="212" t="s">
        <v>75</v>
      </c>
      <c r="D307" s="202" t="s">
        <v>1083</v>
      </c>
      <c r="E307" s="3"/>
    </row>
    <row r="308" spans="1:5" ht="18" x14ac:dyDescent="0.5">
      <c r="A308" s="204" t="s">
        <v>2260</v>
      </c>
      <c r="B308" s="214">
        <v>307</v>
      </c>
      <c r="C308" s="213" t="s">
        <v>75</v>
      </c>
      <c r="D308" s="201" t="s">
        <v>1083</v>
      </c>
      <c r="E308" s="3"/>
    </row>
    <row r="309" spans="1:5" ht="18" x14ac:dyDescent="0.5">
      <c r="A309" s="205" t="s">
        <v>1179</v>
      </c>
      <c r="B309" s="215">
        <v>308</v>
      </c>
      <c r="C309" s="212" t="s">
        <v>1094</v>
      </c>
      <c r="D309" s="202" t="s">
        <v>1083</v>
      </c>
      <c r="E309" s="3"/>
    </row>
    <row r="310" spans="1:5" ht="18" x14ac:dyDescent="0.5">
      <c r="A310" s="204" t="s">
        <v>1253</v>
      </c>
      <c r="B310" s="214">
        <v>309</v>
      </c>
      <c r="C310" s="213" t="s">
        <v>75</v>
      </c>
      <c r="D310" s="201" t="s">
        <v>1083</v>
      </c>
      <c r="E310" s="3"/>
    </row>
    <row r="311" spans="1:5" ht="18" x14ac:dyDescent="0.5">
      <c r="A311" s="205" t="s">
        <v>1373</v>
      </c>
      <c r="B311" s="215">
        <v>310</v>
      </c>
      <c r="C311" s="212" t="s">
        <v>75</v>
      </c>
      <c r="D311" s="202" t="s">
        <v>1083</v>
      </c>
      <c r="E311" s="3"/>
    </row>
    <row r="312" spans="1:5" ht="18" x14ac:dyDescent="0.5">
      <c r="A312" s="204" t="s">
        <v>1175</v>
      </c>
      <c r="B312" s="214">
        <v>311</v>
      </c>
      <c r="C312" s="213" t="s">
        <v>75</v>
      </c>
      <c r="D312" s="201" t="s">
        <v>1083</v>
      </c>
      <c r="E312" s="3"/>
    </row>
    <row r="313" spans="1:5" ht="18" x14ac:dyDescent="0.5">
      <c r="A313" s="205" t="s">
        <v>1984</v>
      </c>
      <c r="B313" s="215">
        <v>312</v>
      </c>
      <c r="C313" s="212" t="s">
        <v>75</v>
      </c>
      <c r="D313" s="202" t="s">
        <v>1083</v>
      </c>
      <c r="E313" s="3"/>
    </row>
    <row r="314" spans="1:5" ht="18" x14ac:dyDescent="0.5">
      <c r="A314" s="204" t="s">
        <v>1376</v>
      </c>
      <c r="B314" s="214">
        <v>313</v>
      </c>
      <c r="C314" s="213" t="s">
        <v>1094</v>
      </c>
      <c r="D314" s="201" t="s">
        <v>1083</v>
      </c>
      <c r="E314" s="3"/>
    </row>
    <row r="315" spans="1:5" ht="18" x14ac:dyDescent="0.5">
      <c r="A315" s="205" t="s">
        <v>1285</v>
      </c>
      <c r="B315" s="215">
        <v>314</v>
      </c>
      <c r="C315" s="212" t="s">
        <v>75</v>
      </c>
      <c r="D315" s="202" t="s">
        <v>1083</v>
      </c>
      <c r="E315" s="3"/>
    </row>
    <row r="316" spans="1:5" ht="18" x14ac:dyDescent="0.5">
      <c r="A316" s="204" t="s">
        <v>1781</v>
      </c>
      <c r="B316" s="214">
        <v>315</v>
      </c>
      <c r="C316" s="213" t="s">
        <v>75</v>
      </c>
      <c r="D316" s="201" t="s">
        <v>1083</v>
      </c>
      <c r="E316" s="3"/>
    </row>
    <row r="317" spans="1:5" ht="18" x14ac:dyDescent="0.5">
      <c r="A317" s="205" t="s">
        <v>1594</v>
      </c>
      <c r="B317" s="215">
        <v>316</v>
      </c>
      <c r="C317" s="212" t="s">
        <v>1094</v>
      </c>
      <c r="D317" s="202" t="s">
        <v>1083</v>
      </c>
      <c r="E317" s="3"/>
    </row>
    <row r="318" spans="1:5" ht="18" x14ac:dyDescent="0.5">
      <c r="A318" s="204" t="s">
        <v>1251</v>
      </c>
      <c r="B318" s="214">
        <v>317</v>
      </c>
      <c r="C318" s="213" t="s">
        <v>75</v>
      </c>
      <c r="D318" s="201" t="s">
        <v>1083</v>
      </c>
      <c r="E318" s="3"/>
    </row>
    <row r="319" spans="1:5" ht="18" x14ac:dyDescent="0.5">
      <c r="A319" s="205" t="s">
        <v>1310</v>
      </c>
      <c r="B319" s="215">
        <v>318</v>
      </c>
      <c r="C319" s="212" t="s">
        <v>75</v>
      </c>
      <c r="D319" s="202" t="s">
        <v>1083</v>
      </c>
      <c r="E319" s="3"/>
    </row>
    <row r="320" spans="1:5" ht="18" x14ac:dyDescent="0.5">
      <c r="A320" s="204" t="s">
        <v>1709</v>
      </c>
      <c r="B320" s="214">
        <v>319</v>
      </c>
      <c r="C320" s="213" t="s">
        <v>75</v>
      </c>
      <c r="D320" s="201" t="s">
        <v>1083</v>
      </c>
      <c r="E320" s="3"/>
    </row>
    <row r="321" spans="1:5" ht="18" x14ac:dyDescent="0.5">
      <c r="A321" s="205" t="s">
        <v>1280</v>
      </c>
      <c r="B321" s="215">
        <v>320</v>
      </c>
      <c r="C321" s="212" t="s">
        <v>75</v>
      </c>
      <c r="D321" s="202" t="s">
        <v>1083</v>
      </c>
      <c r="E321" s="3"/>
    </row>
    <row r="322" spans="1:5" ht="18" x14ac:dyDescent="0.5">
      <c r="A322" s="204" t="s">
        <v>1349</v>
      </c>
      <c r="B322" s="214">
        <v>321</v>
      </c>
      <c r="C322" s="213" t="s">
        <v>75</v>
      </c>
      <c r="D322" s="201" t="s">
        <v>1083</v>
      </c>
      <c r="E322" s="3"/>
    </row>
    <row r="323" spans="1:5" ht="18" x14ac:dyDescent="0.5">
      <c r="A323" s="205" t="s">
        <v>2208</v>
      </c>
      <c r="B323" s="215">
        <v>322</v>
      </c>
      <c r="C323" s="212" t="s">
        <v>75</v>
      </c>
      <c r="D323" s="202" t="s">
        <v>1083</v>
      </c>
      <c r="E323" s="3"/>
    </row>
    <row r="324" spans="1:5" ht="18" x14ac:dyDescent="0.5">
      <c r="A324" s="204" t="s">
        <v>1667</v>
      </c>
      <c r="B324" s="214">
        <v>323</v>
      </c>
      <c r="C324" s="213" t="s">
        <v>1094</v>
      </c>
      <c r="D324" s="201" t="s">
        <v>1083</v>
      </c>
      <c r="E324" s="3"/>
    </row>
    <row r="325" spans="1:5" ht="18" x14ac:dyDescent="0.5">
      <c r="A325" s="205" t="s">
        <v>1276</v>
      </c>
      <c r="B325" s="215">
        <v>324</v>
      </c>
      <c r="C325" s="212" t="s">
        <v>1094</v>
      </c>
      <c r="D325" s="202" t="s">
        <v>1083</v>
      </c>
      <c r="E325" s="3"/>
    </row>
    <row r="326" spans="1:5" ht="18" x14ac:dyDescent="0.5">
      <c r="A326" s="204" t="s">
        <v>1946</v>
      </c>
      <c r="B326" s="214">
        <v>325</v>
      </c>
      <c r="C326" s="213" t="s">
        <v>75</v>
      </c>
      <c r="D326" s="201" t="s">
        <v>1083</v>
      </c>
      <c r="E326" s="3"/>
    </row>
    <row r="327" spans="1:5" ht="18" x14ac:dyDescent="0.5">
      <c r="A327" s="205" t="s">
        <v>1223</v>
      </c>
      <c r="B327" s="215">
        <v>326</v>
      </c>
      <c r="C327" s="212" t="s">
        <v>75</v>
      </c>
      <c r="D327" s="202" t="s">
        <v>1083</v>
      </c>
      <c r="E327" s="3"/>
    </row>
    <row r="328" spans="1:5" ht="18" x14ac:dyDescent="0.5">
      <c r="A328" s="204" t="s">
        <v>1246</v>
      </c>
      <c r="B328" s="214">
        <v>327</v>
      </c>
      <c r="C328" s="213" t="s">
        <v>75</v>
      </c>
      <c r="D328" s="201" t="s">
        <v>1083</v>
      </c>
      <c r="E328" s="3"/>
    </row>
    <row r="329" spans="1:5" ht="18" x14ac:dyDescent="0.5">
      <c r="A329" s="205" t="s">
        <v>1260</v>
      </c>
      <c r="B329" s="215">
        <v>328</v>
      </c>
      <c r="C329" s="212" t="s">
        <v>75</v>
      </c>
      <c r="D329" s="202" t="s">
        <v>1083</v>
      </c>
      <c r="E329" s="3"/>
    </row>
    <row r="330" spans="1:5" ht="18" x14ac:dyDescent="0.5">
      <c r="A330" s="204" t="s">
        <v>1720</v>
      </c>
      <c r="B330" s="214">
        <v>329</v>
      </c>
      <c r="C330" s="213" t="s">
        <v>75</v>
      </c>
      <c r="D330" s="201" t="s">
        <v>1083</v>
      </c>
      <c r="E330" s="3"/>
    </row>
    <row r="331" spans="1:5" ht="18" x14ac:dyDescent="0.5">
      <c r="A331" s="205" t="s">
        <v>1262</v>
      </c>
      <c r="B331" s="215">
        <v>330</v>
      </c>
      <c r="C331" s="212" t="s">
        <v>75</v>
      </c>
      <c r="D331" s="202" t="s">
        <v>1083</v>
      </c>
      <c r="E331" s="3"/>
    </row>
    <row r="332" spans="1:5" ht="18" x14ac:dyDescent="0.5">
      <c r="A332" s="204" t="s">
        <v>1341</v>
      </c>
      <c r="B332" s="214">
        <v>331</v>
      </c>
      <c r="C332" s="213" t="s">
        <v>75</v>
      </c>
      <c r="D332" s="201" t="s">
        <v>1083</v>
      </c>
      <c r="E332" s="3"/>
    </row>
    <row r="333" spans="1:5" ht="18" x14ac:dyDescent="0.5">
      <c r="A333" s="205" t="s">
        <v>1721</v>
      </c>
      <c r="B333" s="215">
        <v>332</v>
      </c>
      <c r="C333" s="212" t="s">
        <v>75</v>
      </c>
      <c r="D333" s="202" t="s">
        <v>1083</v>
      </c>
      <c r="E333" s="3"/>
    </row>
    <row r="334" spans="1:5" ht="18" x14ac:dyDescent="0.5">
      <c r="A334" s="204" t="s">
        <v>2274</v>
      </c>
      <c r="B334" s="214">
        <v>333</v>
      </c>
      <c r="C334" s="213" t="s">
        <v>1094</v>
      </c>
      <c r="D334" s="201" t="s">
        <v>1083</v>
      </c>
      <c r="E334" s="3"/>
    </row>
    <row r="335" spans="1:5" ht="18" x14ac:dyDescent="0.5">
      <c r="A335" s="205" t="s">
        <v>1290</v>
      </c>
      <c r="B335" s="215">
        <v>334</v>
      </c>
      <c r="C335" s="212" t="s">
        <v>1094</v>
      </c>
      <c r="D335" s="202" t="s">
        <v>1083</v>
      </c>
      <c r="E335" s="3"/>
    </row>
    <row r="336" spans="1:5" ht="18" x14ac:dyDescent="0.5">
      <c r="A336" s="204" t="s">
        <v>1600</v>
      </c>
      <c r="B336" s="214">
        <v>335</v>
      </c>
      <c r="C336" s="213" t="s">
        <v>1094</v>
      </c>
      <c r="D336" s="201" t="s">
        <v>1083</v>
      </c>
      <c r="E336" s="3"/>
    </row>
    <row r="337" spans="1:5" ht="18" x14ac:dyDescent="0.5">
      <c r="A337" s="205" t="s">
        <v>1506</v>
      </c>
      <c r="B337" s="215">
        <v>336</v>
      </c>
      <c r="C337" s="212" t="s">
        <v>1094</v>
      </c>
      <c r="D337" s="202" t="s">
        <v>1083</v>
      </c>
      <c r="E337" s="3"/>
    </row>
    <row r="338" spans="1:5" ht="18" x14ac:dyDescent="0.5">
      <c r="A338" s="204" t="s">
        <v>1182</v>
      </c>
      <c r="B338" s="214">
        <v>337</v>
      </c>
      <c r="C338" s="213" t="s">
        <v>1094</v>
      </c>
      <c r="D338" s="201" t="s">
        <v>1083</v>
      </c>
      <c r="E338" s="3"/>
    </row>
    <row r="339" spans="1:5" ht="18" x14ac:dyDescent="0.5">
      <c r="A339" s="205" t="s">
        <v>1387</v>
      </c>
      <c r="B339" s="215">
        <v>338</v>
      </c>
      <c r="C339" s="212" t="s">
        <v>1094</v>
      </c>
      <c r="D339" s="202" t="s">
        <v>1083</v>
      </c>
      <c r="E339" s="3"/>
    </row>
    <row r="340" spans="1:5" ht="18" x14ac:dyDescent="0.5">
      <c r="A340" s="201" t="s">
        <v>2036</v>
      </c>
      <c r="B340" s="214">
        <v>339</v>
      </c>
      <c r="C340" s="211" t="s">
        <v>75</v>
      </c>
      <c r="D340" s="201" t="s">
        <v>1083</v>
      </c>
      <c r="E340" s="3"/>
    </row>
    <row r="341" spans="1:5" ht="18" x14ac:dyDescent="0.5">
      <c r="A341" s="202" t="s">
        <v>1200</v>
      </c>
      <c r="B341" s="215">
        <v>340</v>
      </c>
      <c r="C341" s="203" t="s">
        <v>1094</v>
      </c>
      <c r="D341" s="202" t="s">
        <v>1083</v>
      </c>
      <c r="E341" s="3"/>
    </row>
    <row r="342" spans="1:5" ht="18" x14ac:dyDescent="0.5">
      <c r="A342" s="201" t="s">
        <v>1747</v>
      </c>
      <c r="B342" s="214">
        <v>341</v>
      </c>
      <c r="C342" s="211" t="s">
        <v>75</v>
      </c>
      <c r="D342" s="201" t="s">
        <v>1083</v>
      </c>
      <c r="E342" s="3"/>
    </row>
    <row r="343" spans="1:5" ht="18" x14ac:dyDescent="0.5">
      <c r="A343" s="202" t="s">
        <v>2267</v>
      </c>
      <c r="B343" s="215">
        <v>342</v>
      </c>
      <c r="C343" s="203" t="s">
        <v>1094</v>
      </c>
      <c r="D343" s="202" t="s">
        <v>1083</v>
      </c>
      <c r="E343" s="3"/>
    </row>
    <row r="344" spans="1:5" ht="18" x14ac:dyDescent="0.5">
      <c r="A344" s="201" t="s">
        <v>1185</v>
      </c>
      <c r="B344" s="214">
        <v>343</v>
      </c>
      <c r="C344" s="211" t="s">
        <v>75</v>
      </c>
      <c r="D344" s="201" t="s">
        <v>1083</v>
      </c>
      <c r="E344" s="3"/>
    </row>
    <row r="345" spans="1:5" ht="18" x14ac:dyDescent="0.5">
      <c r="A345" s="202" t="s">
        <v>1264</v>
      </c>
      <c r="B345" s="215">
        <v>344</v>
      </c>
      <c r="C345" s="203" t="s">
        <v>1094</v>
      </c>
      <c r="D345" s="202" t="s">
        <v>1083</v>
      </c>
      <c r="E345" s="3"/>
    </row>
    <row r="346" spans="1:5" ht="18" x14ac:dyDescent="0.5">
      <c r="A346" s="201" t="s">
        <v>1379</v>
      </c>
      <c r="B346" s="214">
        <v>345</v>
      </c>
      <c r="C346" s="211" t="s">
        <v>1094</v>
      </c>
      <c r="D346" s="201" t="s">
        <v>1083</v>
      </c>
      <c r="E346" s="3"/>
    </row>
    <row r="347" spans="1:5" ht="18" x14ac:dyDescent="0.5">
      <c r="A347" s="202" t="s">
        <v>1441</v>
      </c>
      <c r="B347" s="215">
        <v>346</v>
      </c>
      <c r="C347" s="203" t="s">
        <v>75</v>
      </c>
      <c r="D347" s="202" t="s">
        <v>1083</v>
      </c>
      <c r="E347" s="3"/>
    </row>
    <row r="348" spans="1:5" ht="18" x14ac:dyDescent="0.5">
      <c r="A348" s="201" t="s">
        <v>1167</v>
      </c>
      <c r="B348" s="214">
        <v>347</v>
      </c>
      <c r="C348" s="211" t="s">
        <v>75</v>
      </c>
      <c r="D348" s="201" t="s">
        <v>1083</v>
      </c>
      <c r="E348" s="3"/>
    </row>
    <row r="349" spans="1:5" ht="18" x14ac:dyDescent="0.5">
      <c r="A349" s="202" t="s">
        <v>1225</v>
      </c>
      <c r="B349" s="215">
        <v>348</v>
      </c>
      <c r="C349" s="203" t="s">
        <v>1094</v>
      </c>
      <c r="D349" s="202" t="s">
        <v>1083</v>
      </c>
      <c r="E349" s="3"/>
    </row>
    <row r="350" spans="1:5" ht="18" x14ac:dyDescent="0.5">
      <c r="A350" s="201" t="s">
        <v>1947</v>
      </c>
      <c r="B350" s="214">
        <v>349</v>
      </c>
      <c r="C350" s="211" t="s">
        <v>75</v>
      </c>
      <c r="D350" s="201" t="s">
        <v>1083</v>
      </c>
      <c r="E350" s="3"/>
    </row>
    <row r="351" spans="1:5" ht="18" x14ac:dyDescent="0.5">
      <c r="A351" s="202" t="s">
        <v>1368</v>
      </c>
      <c r="B351" s="215">
        <v>350</v>
      </c>
      <c r="C351" s="203" t="s">
        <v>1094</v>
      </c>
      <c r="D351" s="202" t="s">
        <v>1083</v>
      </c>
      <c r="E351" s="3"/>
    </row>
    <row r="352" spans="1:5" ht="18" x14ac:dyDescent="0.5">
      <c r="A352" s="201" t="s">
        <v>1283</v>
      </c>
      <c r="B352" s="214">
        <v>351</v>
      </c>
      <c r="C352" s="211" t="s">
        <v>75</v>
      </c>
      <c r="D352" s="201" t="s">
        <v>1083</v>
      </c>
      <c r="E352" s="3"/>
    </row>
    <row r="353" spans="1:5" ht="18" x14ac:dyDescent="0.5">
      <c r="A353" s="202" t="s">
        <v>1385</v>
      </c>
      <c r="B353" s="215">
        <v>352</v>
      </c>
      <c r="C353" s="203" t="s">
        <v>75</v>
      </c>
      <c r="D353" s="202" t="s">
        <v>1083</v>
      </c>
      <c r="E353" s="3"/>
    </row>
    <row r="354" spans="1:5" ht="18" x14ac:dyDescent="0.5">
      <c r="A354" s="201" t="s">
        <v>2165</v>
      </c>
      <c r="B354" s="214">
        <v>353</v>
      </c>
      <c r="C354" s="211" t="s">
        <v>75</v>
      </c>
      <c r="D354" s="201" t="s">
        <v>1083</v>
      </c>
      <c r="E354" s="3"/>
    </row>
    <row r="355" spans="1:5" ht="18" x14ac:dyDescent="0.5">
      <c r="A355" s="202" t="s">
        <v>2058</v>
      </c>
      <c r="B355" s="215">
        <v>354</v>
      </c>
      <c r="C355" s="203" t="s">
        <v>1094</v>
      </c>
      <c r="D355" s="202" t="s">
        <v>1083</v>
      </c>
      <c r="E355" s="3"/>
    </row>
    <row r="356" spans="1:5" ht="18" x14ac:dyDescent="0.5">
      <c r="A356" s="201" t="s">
        <v>1846</v>
      </c>
      <c r="B356" s="214">
        <v>355</v>
      </c>
      <c r="C356" s="211" t="s">
        <v>75</v>
      </c>
      <c r="D356" s="201" t="s">
        <v>1083</v>
      </c>
      <c r="E356" s="3"/>
    </row>
    <row r="357" spans="1:5" ht="18" x14ac:dyDescent="0.5">
      <c r="A357" s="202" t="s">
        <v>1456</v>
      </c>
      <c r="B357" s="215">
        <v>356</v>
      </c>
      <c r="C357" s="203" t="s">
        <v>1094</v>
      </c>
      <c r="D357" s="202" t="s">
        <v>1083</v>
      </c>
      <c r="E357" s="3"/>
    </row>
    <row r="358" spans="1:5" ht="18" x14ac:dyDescent="0.5">
      <c r="A358" s="201" t="s">
        <v>1524</v>
      </c>
      <c r="B358" s="214">
        <v>357</v>
      </c>
      <c r="C358" s="211" t="s">
        <v>75</v>
      </c>
      <c r="D358" s="201" t="s">
        <v>1083</v>
      </c>
      <c r="E358" s="3"/>
    </row>
    <row r="359" spans="1:5" ht="18" x14ac:dyDescent="0.5">
      <c r="A359" s="202" t="s">
        <v>1363</v>
      </c>
      <c r="B359" s="215">
        <v>358</v>
      </c>
      <c r="C359" s="203" t="s">
        <v>1094</v>
      </c>
      <c r="D359" s="202" t="s">
        <v>1083</v>
      </c>
      <c r="E359" s="3"/>
    </row>
    <row r="360" spans="1:5" ht="18" x14ac:dyDescent="0.5">
      <c r="A360" s="201" t="s">
        <v>1567</v>
      </c>
      <c r="B360" s="214">
        <v>359</v>
      </c>
      <c r="C360" s="211" t="s">
        <v>75</v>
      </c>
      <c r="D360" s="201" t="s">
        <v>1083</v>
      </c>
      <c r="E360" s="3"/>
    </row>
    <row r="361" spans="1:5" ht="18" x14ac:dyDescent="0.5">
      <c r="A361" s="202" t="s">
        <v>1098</v>
      </c>
      <c r="B361" s="215">
        <v>360</v>
      </c>
      <c r="C361" s="203" t="s">
        <v>75</v>
      </c>
      <c r="D361" s="202" t="s">
        <v>1083</v>
      </c>
      <c r="E361" s="3"/>
    </row>
    <row r="362" spans="1:5" ht="18" x14ac:dyDescent="0.5">
      <c r="A362" s="201" t="s">
        <v>1178</v>
      </c>
      <c r="B362" s="214">
        <v>361</v>
      </c>
      <c r="C362" s="211" t="s">
        <v>75</v>
      </c>
      <c r="D362" s="201" t="s">
        <v>1083</v>
      </c>
      <c r="E362" s="3"/>
    </row>
    <row r="363" spans="1:5" ht="18" x14ac:dyDescent="0.5">
      <c r="A363" s="202" t="s">
        <v>1702</v>
      </c>
      <c r="B363" s="215">
        <v>362</v>
      </c>
      <c r="C363" s="203" t="s">
        <v>75</v>
      </c>
      <c r="D363" s="202" t="s">
        <v>1083</v>
      </c>
      <c r="E363" s="3"/>
    </row>
    <row r="364" spans="1:5" ht="18" x14ac:dyDescent="0.5">
      <c r="A364" s="201" t="s">
        <v>1294</v>
      </c>
      <c r="B364" s="214">
        <v>363</v>
      </c>
      <c r="C364" s="211" t="s">
        <v>1094</v>
      </c>
      <c r="D364" s="201" t="s">
        <v>1083</v>
      </c>
      <c r="E364" s="3"/>
    </row>
    <row r="365" spans="1:5" ht="18" x14ac:dyDescent="0.5">
      <c r="A365" s="202" t="s">
        <v>2268</v>
      </c>
      <c r="B365" s="215">
        <v>364</v>
      </c>
      <c r="C365" s="203" t="s">
        <v>1094</v>
      </c>
      <c r="D365" s="202" t="s">
        <v>1083</v>
      </c>
      <c r="E365" s="3"/>
    </row>
    <row r="366" spans="1:5" ht="18" x14ac:dyDescent="0.5">
      <c r="A366" s="201" t="s">
        <v>1533</v>
      </c>
      <c r="B366" s="214">
        <v>365</v>
      </c>
      <c r="C366" s="211" t="s">
        <v>1094</v>
      </c>
      <c r="D366" s="201" t="s">
        <v>1083</v>
      </c>
      <c r="E366" s="3"/>
    </row>
    <row r="367" spans="1:5" ht="18" x14ac:dyDescent="0.5">
      <c r="A367" s="202" t="s">
        <v>1322</v>
      </c>
      <c r="B367" s="215">
        <v>366</v>
      </c>
      <c r="C367" s="203" t="s">
        <v>1094</v>
      </c>
      <c r="D367" s="202" t="s">
        <v>1083</v>
      </c>
      <c r="E367" s="3"/>
    </row>
    <row r="368" spans="1:5" ht="18" x14ac:dyDescent="0.5">
      <c r="A368" s="201" t="s">
        <v>1267</v>
      </c>
      <c r="B368" s="214">
        <v>367</v>
      </c>
      <c r="C368" s="211" t="s">
        <v>1094</v>
      </c>
      <c r="D368" s="201" t="s">
        <v>1083</v>
      </c>
      <c r="E368" s="3"/>
    </row>
    <row r="369" spans="1:5" ht="18" x14ac:dyDescent="0.5">
      <c r="A369" s="202" t="s">
        <v>1197</v>
      </c>
      <c r="B369" s="215">
        <v>368</v>
      </c>
      <c r="C369" s="203" t="s">
        <v>1094</v>
      </c>
      <c r="D369" s="202" t="s">
        <v>1083</v>
      </c>
      <c r="E369" s="3"/>
    </row>
    <row r="370" spans="1:5" ht="18" x14ac:dyDescent="0.5">
      <c r="A370" s="201" t="s">
        <v>2046</v>
      </c>
      <c r="B370" s="214">
        <v>369</v>
      </c>
      <c r="C370" s="211" t="s">
        <v>1094</v>
      </c>
      <c r="D370" s="201" t="s">
        <v>1083</v>
      </c>
      <c r="E370" s="3"/>
    </row>
    <row r="371" spans="1:5" ht="18" x14ac:dyDescent="0.5">
      <c r="A371" s="202" t="s">
        <v>2272</v>
      </c>
      <c r="B371" s="215">
        <v>370</v>
      </c>
      <c r="C371" s="203" t="s">
        <v>75</v>
      </c>
      <c r="D371" s="202" t="s">
        <v>1083</v>
      </c>
      <c r="E371" s="3"/>
    </row>
    <row r="372" spans="1:5" ht="18" x14ac:dyDescent="0.5">
      <c r="A372" s="201" t="s">
        <v>1347</v>
      </c>
      <c r="B372" s="214">
        <v>371</v>
      </c>
      <c r="C372" s="211" t="s">
        <v>75</v>
      </c>
      <c r="D372" s="201" t="s">
        <v>1083</v>
      </c>
      <c r="E372" s="3"/>
    </row>
    <row r="373" spans="1:5" ht="18" x14ac:dyDescent="0.5">
      <c r="A373" s="202" t="s">
        <v>1364</v>
      </c>
      <c r="B373" s="215">
        <v>372</v>
      </c>
      <c r="C373" s="203" t="s">
        <v>1094</v>
      </c>
      <c r="D373" s="202" t="s">
        <v>1083</v>
      </c>
      <c r="E373" s="3"/>
    </row>
    <row r="374" spans="1:5" ht="18" x14ac:dyDescent="0.5">
      <c r="A374" s="201" t="s">
        <v>1367</v>
      </c>
      <c r="B374" s="214">
        <v>373</v>
      </c>
      <c r="C374" s="211" t="s">
        <v>1094</v>
      </c>
      <c r="D374" s="201" t="s">
        <v>1083</v>
      </c>
      <c r="E374" s="3"/>
    </row>
    <row r="375" spans="1:5" ht="18" x14ac:dyDescent="0.5">
      <c r="A375" s="202" t="s">
        <v>1107</v>
      </c>
      <c r="B375" s="215">
        <v>374</v>
      </c>
      <c r="C375" s="203" t="s">
        <v>1094</v>
      </c>
      <c r="D375" s="202" t="s">
        <v>1083</v>
      </c>
      <c r="E375" s="3"/>
    </row>
    <row r="376" spans="1:5" ht="18" x14ac:dyDescent="0.5">
      <c r="A376" s="201" t="s">
        <v>1356</v>
      </c>
      <c r="B376" s="214">
        <v>375</v>
      </c>
      <c r="C376" s="211" t="s">
        <v>75</v>
      </c>
      <c r="D376" s="201" t="s">
        <v>1083</v>
      </c>
      <c r="E376" s="3"/>
    </row>
    <row r="377" spans="1:5" ht="18" x14ac:dyDescent="0.5">
      <c r="A377" s="202" t="s">
        <v>1357</v>
      </c>
      <c r="B377" s="215">
        <v>376</v>
      </c>
      <c r="C377" s="203" t="s">
        <v>75</v>
      </c>
      <c r="D377" s="202" t="s">
        <v>1083</v>
      </c>
      <c r="E377" s="3"/>
    </row>
    <row r="378" spans="1:5" ht="18" x14ac:dyDescent="0.5">
      <c r="A378" s="201" t="s">
        <v>1287</v>
      </c>
      <c r="B378" s="214">
        <v>377</v>
      </c>
      <c r="C378" s="211" t="s">
        <v>75</v>
      </c>
      <c r="D378" s="201" t="s">
        <v>1083</v>
      </c>
      <c r="E378" s="3"/>
    </row>
    <row r="379" spans="1:5" ht="18" x14ac:dyDescent="0.5">
      <c r="A379" s="202" t="s">
        <v>1998</v>
      </c>
      <c r="B379" s="215">
        <v>378</v>
      </c>
      <c r="C379" s="203" t="s">
        <v>1094</v>
      </c>
      <c r="D379" s="202" t="s">
        <v>1083</v>
      </c>
      <c r="E379" s="3"/>
    </row>
    <row r="380" spans="1:5" ht="18" x14ac:dyDescent="0.5">
      <c r="A380" s="201" t="s">
        <v>1925</v>
      </c>
      <c r="B380" s="214">
        <v>379</v>
      </c>
      <c r="C380" s="211" t="s">
        <v>1094</v>
      </c>
      <c r="D380" s="201" t="s">
        <v>1083</v>
      </c>
      <c r="E380" s="3"/>
    </row>
    <row r="381" spans="1:5" ht="18" x14ac:dyDescent="0.5">
      <c r="A381" s="202" t="s">
        <v>2102</v>
      </c>
      <c r="B381" s="215">
        <v>380</v>
      </c>
      <c r="C381" s="203" t="s">
        <v>1094</v>
      </c>
      <c r="D381" s="202" t="s">
        <v>1083</v>
      </c>
      <c r="E381" s="3"/>
    </row>
    <row r="382" spans="1:5" ht="18" x14ac:dyDescent="0.5">
      <c r="A382" s="201" t="s">
        <v>1243</v>
      </c>
      <c r="B382" s="214">
        <v>381</v>
      </c>
      <c r="C382" s="211" t="s">
        <v>75</v>
      </c>
      <c r="D382" s="201" t="s">
        <v>1083</v>
      </c>
      <c r="E382" s="3"/>
    </row>
    <row r="383" spans="1:5" ht="18" x14ac:dyDescent="0.5">
      <c r="A383" s="202" t="s">
        <v>2206</v>
      </c>
      <c r="B383" s="215">
        <v>382</v>
      </c>
      <c r="C383" s="203" t="s">
        <v>75</v>
      </c>
      <c r="D383" s="202" t="s">
        <v>1083</v>
      </c>
      <c r="E383" s="3"/>
    </row>
    <row r="384" spans="1:5" ht="18" x14ac:dyDescent="0.5">
      <c r="A384" s="201" t="s">
        <v>1371</v>
      </c>
      <c r="B384" s="214">
        <v>383</v>
      </c>
      <c r="C384" s="211" t="s">
        <v>75</v>
      </c>
      <c r="D384" s="201" t="s">
        <v>1083</v>
      </c>
      <c r="E384" s="3"/>
    </row>
    <row r="385" spans="1:5" ht="18" x14ac:dyDescent="0.5">
      <c r="A385" s="202" t="s">
        <v>2103</v>
      </c>
      <c r="B385" s="215">
        <v>384</v>
      </c>
      <c r="C385" s="203" t="s">
        <v>1094</v>
      </c>
      <c r="D385" s="202" t="s">
        <v>1083</v>
      </c>
      <c r="E385" s="3"/>
    </row>
    <row r="386" spans="1:5" ht="18" x14ac:dyDescent="0.5">
      <c r="A386" s="201" t="s">
        <v>1412</v>
      </c>
      <c r="B386" s="214">
        <v>385</v>
      </c>
      <c r="C386" s="211" t="s">
        <v>1094</v>
      </c>
      <c r="D386" s="201" t="s">
        <v>1083</v>
      </c>
      <c r="E386" s="3"/>
    </row>
    <row r="387" spans="1:5" ht="18" x14ac:dyDescent="0.5">
      <c r="A387" s="202" t="s">
        <v>1192</v>
      </c>
      <c r="B387" s="215">
        <v>386</v>
      </c>
      <c r="C387" s="203" t="s">
        <v>1094</v>
      </c>
      <c r="D387" s="202" t="s">
        <v>1083</v>
      </c>
      <c r="E387" s="3"/>
    </row>
    <row r="388" spans="1:5" ht="18" x14ac:dyDescent="0.5">
      <c r="A388" s="201" t="s">
        <v>1401</v>
      </c>
      <c r="B388" s="214">
        <v>387</v>
      </c>
      <c r="C388" s="211" t="s">
        <v>75</v>
      </c>
      <c r="D388" s="201" t="s">
        <v>1083</v>
      </c>
      <c r="E388" s="3"/>
    </row>
    <row r="389" spans="1:5" ht="18" x14ac:dyDescent="0.5">
      <c r="A389" s="202" t="s">
        <v>1684</v>
      </c>
      <c r="B389" s="215">
        <v>388</v>
      </c>
      <c r="C389" s="203" t="s">
        <v>75</v>
      </c>
      <c r="D389" s="202" t="s">
        <v>1083</v>
      </c>
      <c r="E389" s="3"/>
    </row>
    <row r="390" spans="1:5" ht="18" x14ac:dyDescent="0.5">
      <c r="A390" s="201" t="s">
        <v>1622</v>
      </c>
      <c r="B390" s="214">
        <v>389</v>
      </c>
      <c r="C390" s="211" t="s">
        <v>1094</v>
      </c>
      <c r="D390" s="201" t="s">
        <v>1083</v>
      </c>
      <c r="E390" s="3"/>
    </row>
    <row r="391" spans="1:5" ht="18" x14ac:dyDescent="0.5">
      <c r="A391" s="202" t="s">
        <v>1227</v>
      </c>
      <c r="B391" s="215">
        <v>390</v>
      </c>
      <c r="C391" s="203" t="s">
        <v>1094</v>
      </c>
      <c r="D391" s="202" t="s">
        <v>1083</v>
      </c>
      <c r="E391" s="3"/>
    </row>
    <row r="392" spans="1:5" ht="18" x14ac:dyDescent="0.5">
      <c r="A392" s="201" t="s">
        <v>1627</v>
      </c>
      <c r="B392" s="214">
        <v>391</v>
      </c>
      <c r="C392" s="211" t="s">
        <v>1094</v>
      </c>
      <c r="D392" s="201" t="s">
        <v>1083</v>
      </c>
      <c r="E392" s="3"/>
    </row>
    <row r="393" spans="1:5" ht="18" x14ac:dyDescent="0.5">
      <c r="A393" s="202" t="s">
        <v>2099</v>
      </c>
      <c r="B393" s="215">
        <v>392</v>
      </c>
      <c r="C393" s="203" t="s">
        <v>1094</v>
      </c>
      <c r="D393" s="202" t="s">
        <v>1083</v>
      </c>
      <c r="E393" s="3"/>
    </row>
    <row r="394" spans="1:5" ht="18" x14ac:dyDescent="0.5">
      <c r="A394" s="201" t="s">
        <v>2152</v>
      </c>
      <c r="B394" s="214">
        <v>393</v>
      </c>
      <c r="C394" s="211" t="s">
        <v>1094</v>
      </c>
      <c r="D394" s="201" t="s">
        <v>1083</v>
      </c>
      <c r="E394" s="3"/>
    </row>
    <row r="395" spans="1:5" ht="18" x14ac:dyDescent="0.5">
      <c r="A395" s="202" t="s">
        <v>1345</v>
      </c>
      <c r="B395" s="215">
        <v>394</v>
      </c>
      <c r="C395" s="203" t="s">
        <v>75</v>
      </c>
      <c r="D395" s="202" t="s">
        <v>1083</v>
      </c>
      <c r="E395" s="3"/>
    </row>
    <row r="396" spans="1:5" ht="18" x14ac:dyDescent="0.5">
      <c r="A396" s="201" t="s">
        <v>1109</v>
      </c>
      <c r="B396" s="214">
        <v>395</v>
      </c>
      <c r="C396" s="211" t="s">
        <v>75</v>
      </c>
      <c r="D396" s="201" t="s">
        <v>1083</v>
      </c>
      <c r="E396" s="3"/>
    </row>
    <row r="397" spans="1:5" ht="18" x14ac:dyDescent="0.5">
      <c r="A397" s="202" t="s">
        <v>1930</v>
      </c>
      <c r="B397" s="215">
        <v>396</v>
      </c>
      <c r="C397" s="203" t="s">
        <v>1094</v>
      </c>
      <c r="D397" s="202" t="s">
        <v>1083</v>
      </c>
      <c r="E397" s="3"/>
    </row>
    <row r="398" spans="1:5" ht="18" x14ac:dyDescent="0.5">
      <c r="A398" s="201" t="s">
        <v>1359</v>
      </c>
      <c r="B398" s="214">
        <v>397</v>
      </c>
      <c r="C398" s="211" t="s">
        <v>75</v>
      </c>
      <c r="D398" s="201" t="s">
        <v>1083</v>
      </c>
      <c r="E398" s="3"/>
    </row>
    <row r="399" spans="1:5" ht="18" x14ac:dyDescent="0.5">
      <c r="A399" s="202" t="s">
        <v>1355</v>
      </c>
      <c r="B399" s="215">
        <v>398</v>
      </c>
      <c r="C399" s="203" t="s">
        <v>75</v>
      </c>
      <c r="D399" s="202" t="s">
        <v>1083</v>
      </c>
      <c r="E399" s="3"/>
    </row>
    <row r="400" spans="1:5" ht="18" x14ac:dyDescent="0.5">
      <c r="A400" s="201" t="s">
        <v>2107</v>
      </c>
      <c r="B400" s="214">
        <v>399</v>
      </c>
      <c r="C400" s="211" t="s">
        <v>75</v>
      </c>
      <c r="D400" s="201" t="s">
        <v>1083</v>
      </c>
      <c r="E400" s="3"/>
    </row>
    <row r="401" spans="1:5" ht="18" x14ac:dyDescent="0.5">
      <c r="A401" s="202" t="s">
        <v>1351</v>
      </c>
      <c r="B401" s="215">
        <v>400</v>
      </c>
      <c r="C401" s="203" t="s">
        <v>75</v>
      </c>
      <c r="D401" s="202" t="s">
        <v>1083</v>
      </c>
      <c r="E401" s="3"/>
    </row>
    <row r="402" spans="1:5" ht="18" x14ac:dyDescent="0.5">
      <c r="A402" s="201" t="s">
        <v>1973</v>
      </c>
      <c r="B402" s="214">
        <v>401</v>
      </c>
      <c r="C402" s="211" t="s">
        <v>1094</v>
      </c>
      <c r="D402" s="201" t="s">
        <v>1083</v>
      </c>
      <c r="E402" s="3"/>
    </row>
    <row r="403" spans="1:5" ht="18" x14ac:dyDescent="0.5">
      <c r="A403" s="202" t="s">
        <v>1398</v>
      </c>
      <c r="B403" s="215">
        <v>402</v>
      </c>
      <c r="C403" s="203" t="s">
        <v>1094</v>
      </c>
      <c r="D403" s="202" t="s">
        <v>1083</v>
      </c>
      <c r="E403" s="3"/>
    </row>
    <row r="404" spans="1:5" ht="18" x14ac:dyDescent="0.5">
      <c r="A404" s="201" t="s">
        <v>2142</v>
      </c>
      <c r="B404" s="214">
        <v>403</v>
      </c>
      <c r="C404" s="211" t="s">
        <v>1094</v>
      </c>
      <c r="D404" s="201" t="s">
        <v>1083</v>
      </c>
      <c r="E404" s="3"/>
    </row>
    <row r="405" spans="1:5" ht="18" x14ac:dyDescent="0.5">
      <c r="A405" s="202" t="s">
        <v>1518</v>
      </c>
      <c r="B405" s="215">
        <v>404</v>
      </c>
      <c r="C405" s="203" t="s">
        <v>75</v>
      </c>
      <c r="D405" s="202" t="s">
        <v>1068</v>
      </c>
      <c r="E405" s="3"/>
    </row>
    <row r="406" spans="1:5" ht="18" x14ac:dyDescent="0.5">
      <c r="A406" s="201" t="s">
        <v>1502</v>
      </c>
      <c r="B406" s="214">
        <v>405</v>
      </c>
      <c r="C406" s="211" t="s">
        <v>75</v>
      </c>
      <c r="D406" s="201" t="s">
        <v>1068</v>
      </c>
      <c r="E406" s="3"/>
    </row>
    <row r="407" spans="1:5" ht="18" x14ac:dyDescent="0.5">
      <c r="A407" s="202" t="s">
        <v>1501</v>
      </c>
      <c r="B407" s="215">
        <v>406</v>
      </c>
      <c r="C407" s="203" t="s">
        <v>75</v>
      </c>
      <c r="D407" s="202" t="s">
        <v>1068</v>
      </c>
      <c r="E407" s="3"/>
    </row>
    <row r="408" spans="1:5" ht="18" x14ac:dyDescent="0.5">
      <c r="A408" s="201" t="s">
        <v>1881</v>
      </c>
      <c r="B408" s="214">
        <v>407</v>
      </c>
      <c r="C408" s="211" t="s">
        <v>75</v>
      </c>
      <c r="D408" s="201" t="s">
        <v>1068</v>
      </c>
      <c r="E408" s="3"/>
    </row>
    <row r="409" spans="1:5" ht="18" x14ac:dyDescent="0.5">
      <c r="A409" s="202" t="s">
        <v>2001</v>
      </c>
      <c r="B409" s="215">
        <v>408</v>
      </c>
      <c r="C409" s="203" t="s">
        <v>75</v>
      </c>
      <c r="D409" s="202" t="s">
        <v>1068</v>
      </c>
      <c r="E409" s="3"/>
    </row>
    <row r="410" spans="1:5" ht="18" x14ac:dyDescent="0.5">
      <c r="A410" s="201" t="s">
        <v>2002</v>
      </c>
      <c r="B410" s="214">
        <v>409</v>
      </c>
      <c r="C410" s="211" t="s">
        <v>75</v>
      </c>
      <c r="D410" s="201" t="s">
        <v>1068</v>
      </c>
      <c r="E410" s="3"/>
    </row>
    <row r="411" spans="1:5" ht="18" x14ac:dyDescent="0.5">
      <c r="A411" s="202" t="s">
        <v>2190</v>
      </c>
      <c r="B411" s="215">
        <v>410</v>
      </c>
      <c r="C411" s="203" t="s">
        <v>75</v>
      </c>
      <c r="D411" s="202" t="s">
        <v>1068</v>
      </c>
      <c r="E411" s="3"/>
    </row>
    <row r="412" spans="1:5" ht="18" x14ac:dyDescent="0.5">
      <c r="A412" s="201" t="s">
        <v>1862</v>
      </c>
      <c r="B412" s="214">
        <v>411</v>
      </c>
      <c r="C412" s="211" t="s">
        <v>75</v>
      </c>
      <c r="D412" s="201" t="s">
        <v>1074</v>
      </c>
      <c r="E412" s="3"/>
    </row>
    <row r="413" spans="1:5" ht="18" x14ac:dyDescent="0.5">
      <c r="A413" s="205" t="s">
        <v>2223</v>
      </c>
      <c r="B413" s="215">
        <v>412</v>
      </c>
      <c r="C413" s="203" t="s">
        <v>1094</v>
      </c>
      <c r="D413" s="202" t="s">
        <v>1074</v>
      </c>
      <c r="E413" s="3"/>
    </row>
    <row r="414" spans="1:5" ht="18" x14ac:dyDescent="0.5">
      <c r="A414" s="204" t="s">
        <v>1915</v>
      </c>
      <c r="B414" s="214">
        <v>413</v>
      </c>
      <c r="C414" s="211" t="s">
        <v>1094</v>
      </c>
      <c r="D414" s="201" t="s">
        <v>1074</v>
      </c>
      <c r="E414" s="3"/>
    </row>
    <row r="415" spans="1:5" ht="18" x14ac:dyDescent="0.5">
      <c r="A415" s="202" t="s">
        <v>2062</v>
      </c>
      <c r="B415" s="215">
        <v>414</v>
      </c>
      <c r="C415" s="203" t="s">
        <v>75</v>
      </c>
      <c r="D415" s="202" t="s">
        <v>1068</v>
      </c>
      <c r="E415" s="3"/>
    </row>
    <row r="416" spans="1:5" ht="18" x14ac:dyDescent="0.5">
      <c r="A416" s="201" t="s">
        <v>1507</v>
      </c>
      <c r="B416" s="214">
        <v>415</v>
      </c>
      <c r="C416" s="211" t="s">
        <v>75</v>
      </c>
      <c r="D416" s="201" t="s">
        <v>1068</v>
      </c>
      <c r="E416" s="3"/>
    </row>
    <row r="417" spans="1:5" ht="18" x14ac:dyDescent="0.5">
      <c r="A417" s="202" t="s">
        <v>1952</v>
      </c>
      <c r="B417" s="215">
        <v>416</v>
      </c>
      <c r="C417" s="203" t="s">
        <v>75</v>
      </c>
      <c r="D417" s="202" t="s">
        <v>1068</v>
      </c>
      <c r="E417" s="3"/>
    </row>
    <row r="418" spans="1:5" ht="18" x14ac:dyDescent="0.5">
      <c r="A418" s="201" t="s">
        <v>1951</v>
      </c>
      <c r="B418" s="214">
        <v>417</v>
      </c>
      <c r="C418" s="211" t="s">
        <v>75</v>
      </c>
      <c r="D418" s="201" t="s">
        <v>1068</v>
      </c>
      <c r="E418" s="3"/>
    </row>
    <row r="419" spans="1:5" ht="18" x14ac:dyDescent="0.5">
      <c r="A419" s="202" t="s">
        <v>2006</v>
      </c>
      <c r="B419" s="215">
        <v>418</v>
      </c>
      <c r="C419" s="203" t="s">
        <v>75</v>
      </c>
      <c r="D419" s="202" t="s">
        <v>1068</v>
      </c>
      <c r="E419" s="3"/>
    </row>
    <row r="420" spans="1:5" ht="18" x14ac:dyDescent="0.5">
      <c r="A420" s="201" t="s">
        <v>1120</v>
      </c>
      <c r="B420" s="214">
        <v>419</v>
      </c>
      <c r="C420" s="211" t="s">
        <v>75</v>
      </c>
      <c r="D420" s="201" t="s">
        <v>1074</v>
      </c>
      <c r="E420" s="3"/>
    </row>
    <row r="421" spans="1:5" ht="18" x14ac:dyDescent="0.5">
      <c r="A421" s="202" t="s">
        <v>2025</v>
      </c>
      <c r="B421" s="215">
        <v>420</v>
      </c>
      <c r="C421" s="203" t="s">
        <v>75</v>
      </c>
      <c r="D421" s="202" t="s">
        <v>1074</v>
      </c>
      <c r="E421" s="3"/>
    </row>
    <row r="422" spans="1:5" ht="18" x14ac:dyDescent="0.5">
      <c r="A422" s="201" t="s">
        <v>1740</v>
      </c>
      <c r="B422" s="214">
        <v>421</v>
      </c>
      <c r="C422" s="211" t="s">
        <v>75</v>
      </c>
      <c r="D422" s="201" t="s">
        <v>1074</v>
      </c>
      <c r="E422" s="3"/>
    </row>
    <row r="423" spans="1:5" ht="18" x14ac:dyDescent="0.5">
      <c r="A423" s="202" t="s">
        <v>1430</v>
      </c>
      <c r="B423" s="215">
        <v>422</v>
      </c>
      <c r="C423" s="203" t="s">
        <v>75</v>
      </c>
      <c r="D423" s="202" t="s">
        <v>1074</v>
      </c>
      <c r="E423" s="3"/>
    </row>
    <row r="424" spans="1:5" ht="18" x14ac:dyDescent="0.5">
      <c r="A424" s="201" t="s">
        <v>1419</v>
      </c>
      <c r="B424" s="214">
        <v>423</v>
      </c>
      <c r="C424" s="211" t="s">
        <v>75</v>
      </c>
      <c r="D424" s="201" t="s">
        <v>1074</v>
      </c>
      <c r="E424" s="3"/>
    </row>
    <row r="425" spans="1:5" ht="18" x14ac:dyDescent="0.5">
      <c r="A425" s="202" t="s">
        <v>2024</v>
      </c>
      <c r="B425" s="215">
        <v>424</v>
      </c>
      <c r="C425" s="203" t="s">
        <v>75</v>
      </c>
      <c r="D425" s="202" t="s">
        <v>1106</v>
      </c>
      <c r="E425" s="3"/>
    </row>
    <row r="426" spans="1:5" ht="18" x14ac:dyDescent="0.5">
      <c r="A426" s="201" t="s">
        <v>1869</v>
      </c>
      <c r="B426" s="214">
        <v>425</v>
      </c>
      <c r="C426" s="211" t="s">
        <v>75</v>
      </c>
      <c r="D426" s="201" t="s">
        <v>1074</v>
      </c>
      <c r="E426" s="3"/>
    </row>
    <row r="427" spans="1:5" ht="18" x14ac:dyDescent="0.5">
      <c r="A427" s="202" t="s">
        <v>1480</v>
      </c>
      <c r="B427" s="215">
        <v>426</v>
      </c>
      <c r="C427" s="203" t="s">
        <v>75</v>
      </c>
      <c r="D427" s="202" t="s">
        <v>1074</v>
      </c>
      <c r="E427" s="3"/>
    </row>
    <row r="428" spans="1:5" ht="18" x14ac:dyDescent="0.5">
      <c r="A428" s="201" t="s">
        <v>1833</v>
      </c>
      <c r="B428" s="214">
        <v>427</v>
      </c>
      <c r="C428" s="211" t="s">
        <v>75</v>
      </c>
      <c r="D428" s="201" t="s">
        <v>1068</v>
      </c>
      <c r="E428" s="3"/>
    </row>
    <row r="429" spans="1:5" ht="18" x14ac:dyDescent="0.5">
      <c r="A429" s="202" t="s">
        <v>1177</v>
      </c>
      <c r="B429" s="215">
        <v>428</v>
      </c>
      <c r="C429" s="203" t="s">
        <v>75</v>
      </c>
      <c r="D429" s="202" t="s">
        <v>1083</v>
      </c>
      <c r="E429" s="3"/>
    </row>
    <row r="430" spans="1:5" ht="18" x14ac:dyDescent="0.5">
      <c r="A430" s="201" t="s">
        <v>2029</v>
      </c>
      <c r="B430" s="214">
        <v>429</v>
      </c>
      <c r="C430" s="211" t="s">
        <v>75</v>
      </c>
      <c r="D430" s="201" t="s">
        <v>1106</v>
      </c>
      <c r="E430" s="3"/>
    </row>
    <row r="431" spans="1:5" ht="18" x14ac:dyDescent="0.5">
      <c r="A431" s="202" t="s">
        <v>1648</v>
      </c>
      <c r="B431" s="215">
        <v>430</v>
      </c>
      <c r="C431" s="203" t="s">
        <v>75</v>
      </c>
      <c r="D431" s="202" t="s">
        <v>1106</v>
      </c>
      <c r="E431" s="3"/>
    </row>
    <row r="432" spans="1:5" ht="18" x14ac:dyDescent="0.5">
      <c r="A432" s="201" t="s">
        <v>1877</v>
      </c>
      <c r="B432" s="214">
        <v>431</v>
      </c>
      <c r="C432" s="211" t="s">
        <v>1094</v>
      </c>
      <c r="D432" s="201" t="s">
        <v>1068</v>
      </c>
      <c r="E432" s="3"/>
    </row>
    <row r="433" spans="1:5" ht="18" x14ac:dyDescent="0.5">
      <c r="A433" s="202" t="s">
        <v>1739</v>
      </c>
      <c r="B433" s="215">
        <v>432</v>
      </c>
      <c r="C433" s="203" t="s">
        <v>75</v>
      </c>
      <c r="D433" s="202" t="s">
        <v>1068</v>
      </c>
      <c r="E433" s="3"/>
    </row>
    <row r="434" spans="1:5" ht="18" x14ac:dyDescent="0.5">
      <c r="A434" s="201" t="s">
        <v>1663</v>
      </c>
      <c r="B434" s="214">
        <v>433</v>
      </c>
      <c r="C434" s="211" t="s">
        <v>75</v>
      </c>
      <c r="D434" s="201" t="s">
        <v>1068</v>
      </c>
      <c r="E434" s="3"/>
    </row>
    <row r="435" spans="1:5" ht="18" x14ac:dyDescent="0.5">
      <c r="A435" s="202" t="s">
        <v>1531</v>
      </c>
      <c r="B435" s="215">
        <v>434</v>
      </c>
      <c r="C435" s="203" t="s">
        <v>75</v>
      </c>
      <c r="D435" s="202" t="s">
        <v>1068</v>
      </c>
      <c r="E435" s="3"/>
    </row>
    <row r="436" spans="1:5" ht="18" x14ac:dyDescent="0.5">
      <c r="A436" s="201" t="s">
        <v>1601</v>
      </c>
      <c r="B436" s="214">
        <v>435</v>
      </c>
      <c r="C436" s="211" t="s">
        <v>75</v>
      </c>
      <c r="D436" s="201" t="s">
        <v>1083</v>
      </c>
      <c r="E436" s="3"/>
    </row>
    <row r="437" spans="1:5" ht="18" x14ac:dyDescent="0.5">
      <c r="A437" s="202" t="s">
        <v>1727</v>
      </c>
      <c r="B437" s="215">
        <v>436</v>
      </c>
      <c r="C437" s="203" t="s">
        <v>75</v>
      </c>
      <c r="D437" s="202" t="s">
        <v>1083</v>
      </c>
      <c r="E437" s="3"/>
    </row>
    <row r="438" spans="1:5" ht="18" x14ac:dyDescent="0.5">
      <c r="A438" s="201" t="s">
        <v>1455</v>
      </c>
      <c r="B438" s="214">
        <v>437</v>
      </c>
      <c r="C438" s="211" t="s">
        <v>1094</v>
      </c>
      <c r="D438" s="201" t="s">
        <v>1074</v>
      </c>
      <c r="E438" s="3"/>
    </row>
    <row r="439" spans="1:5" ht="18" x14ac:dyDescent="0.5">
      <c r="A439" s="202" t="s">
        <v>1550</v>
      </c>
      <c r="B439" s="215">
        <v>438</v>
      </c>
      <c r="C439" s="203" t="s">
        <v>75</v>
      </c>
      <c r="D439" s="202" t="s">
        <v>1074</v>
      </c>
      <c r="E439" s="3"/>
    </row>
    <row r="440" spans="1:5" ht="18" x14ac:dyDescent="0.5">
      <c r="A440" s="201" t="s">
        <v>1586</v>
      </c>
      <c r="B440" s="214">
        <v>439</v>
      </c>
      <c r="C440" s="211" t="s">
        <v>1094</v>
      </c>
      <c r="D440" s="201" t="s">
        <v>1074</v>
      </c>
      <c r="E440" s="3"/>
    </row>
    <row r="441" spans="1:5" ht="18" x14ac:dyDescent="0.5">
      <c r="A441" s="202" t="s">
        <v>1776</v>
      </c>
      <c r="B441" s="215">
        <v>440</v>
      </c>
      <c r="C441" s="203" t="s">
        <v>75</v>
      </c>
      <c r="D441" s="202" t="s">
        <v>1074</v>
      </c>
      <c r="E441" s="3"/>
    </row>
    <row r="442" spans="1:5" ht="18" x14ac:dyDescent="0.5">
      <c r="A442" s="201" t="s">
        <v>1778</v>
      </c>
      <c r="B442" s="214">
        <v>441</v>
      </c>
      <c r="C442" s="211" t="s">
        <v>75</v>
      </c>
      <c r="D442" s="201" t="s">
        <v>1074</v>
      </c>
      <c r="E442" s="3"/>
    </row>
    <row r="443" spans="1:5" ht="18" x14ac:dyDescent="0.5">
      <c r="A443" s="202" t="s">
        <v>1922</v>
      </c>
      <c r="B443" s="215">
        <v>442</v>
      </c>
      <c r="C443" s="203" t="s">
        <v>75</v>
      </c>
      <c r="D443" s="202" t="s">
        <v>1074</v>
      </c>
      <c r="E443" s="3"/>
    </row>
    <row r="444" spans="1:5" ht="18" x14ac:dyDescent="0.5">
      <c r="A444" s="201" t="s">
        <v>1924</v>
      </c>
      <c r="B444" s="214">
        <v>443</v>
      </c>
      <c r="C444" s="211" t="s">
        <v>1094</v>
      </c>
      <c r="D444" s="201" t="s">
        <v>1074</v>
      </c>
      <c r="E444" s="3"/>
    </row>
    <row r="445" spans="1:5" ht="18" x14ac:dyDescent="0.5">
      <c r="A445" s="202" t="s">
        <v>1948</v>
      </c>
      <c r="B445" s="215">
        <v>444</v>
      </c>
      <c r="C445" s="203" t="s">
        <v>75</v>
      </c>
      <c r="D445" s="202" t="s">
        <v>1074</v>
      </c>
      <c r="E445" s="3"/>
    </row>
    <row r="446" spans="1:5" ht="18" x14ac:dyDescent="0.5">
      <c r="A446" s="201" t="s">
        <v>2140</v>
      </c>
      <c r="B446" s="214">
        <v>445</v>
      </c>
      <c r="C446" s="211" t="s">
        <v>75</v>
      </c>
      <c r="D446" s="201" t="s">
        <v>1074</v>
      </c>
      <c r="E446" s="3"/>
    </row>
    <row r="447" spans="1:5" ht="18" x14ac:dyDescent="0.5">
      <c r="A447" s="202" t="s">
        <v>2145</v>
      </c>
      <c r="B447" s="215">
        <v>446</v>
      </c>
      <c r="C447" s="203" t="s">
        <v>75</v>
      </c>
      <c r="D447" s="202" t="s">
        <v>1074</v>
      </c>
      <c r="E447" s="3"/>
    </row>
    <row r="448" spans="1:5" ht="18" x14ac:dyDescent="0.5">
      <c r="A448" s="201" t="s">
        <v>2162</v>
      </c>
      <c r="B448" s="214">
        <v>447</v>
      </c>
      <c r="C448" s="211" t="s">
        <v>75</v>
      </c>
      <c r="D448" s="201" t="s">
        <v>1074</v>
      </c>
      <c r="E448" s="3"/>
    </row>
    <row r="449" spans="1:5" ht="18" x14ac:dyDescent="0.5">
      <c r="A449" s="202" t="s">
        <v>2207</v>
      </c>
      <c r="B449" s="215">
        <v>448</v>
      </c>
      <c r="C449" s="203" t="s">
        <v>75</v>
      </c>
      <c r="D449" s="202" t="s">
        <v>1074</v>
      </c>
      <c r="E449" s="3"/>
    </row>
    <row r="450" spans="1:5" ht="18" x14ac:dyDescent="0.5">
      <c r="A450" s="201" t="s">
        <v>2278</v>
      </c>
      <c r="B450" s="214">
        <v>449</v>
      </c>
      <c r="C450" s="211" t="s">
        <v>75</v>
      </c>
      <c r="D450" s="201" t="s">
        <v>1074</v>
      </c>
      <c r="E450" s="3"/>
    </row>
    <row r="451" spans="1:5" ht="18" x14ac:dyDescent="0.5">
      <c r="A451" s="202" t="s">
        <v>2294</v>
      </c>
      <c r="B451" s="215">
        <v>450</v>
      </c>
      <c r="C451" s="203" t="s">
        <v>75</v>
      </c>
      <c r="D451" s="202" t="s">
        <v>1074</v>
      </c>
      <c r="E451" s="3"/>
    </row>
    <row r="452" spans="1:5" ht="18" x14ac:dyDescent="0.5">
      <c r="A452" s="201" t="s">
        <v>1494</v>
      </c>
      <c r="B452" s="214">
        <v>451</v>
      </c>
      <c r="C452" s="211" t="s">
        <v>75</v>
      </c>
      <c r="D452" s="201" t="s">
        <v>1074</v>
      </c>
      <c r="E452" s="3"/>
    </row>
    <row r="453" spans="1:5" ht="18" x14ac:dyDescent="0.5">
      <c r="A453" s="202" t="s">
        <v>1642</v>
      </c>
      <c r="B453" s="215">
        <v>452</v>
      </c>
      <c r="C453" s="203" t="s">
        <v>75</v>
      </c>
      <c r="D453" s="202" t="s">
        <v>1074</v>
      </c>
      <c r="E453" s="3"/>
    </row>
    <row r="454" spans="1:5" ht="18" x14ac:dyDescent="0.5">
      <c r="A454" s="201" t="s">
        <v>1773</v>
      </c>
      <c r="B454" s="214">
        <v>453</v>
      </c>
      <c r="C454" s="211" t="s">
        <v>75</v>
      </c>
      <c r="D454" s="201" t="s">
        <v>1074</v>
      </c>
      <c r="E454" s="3"/>
    </row>
    <row r="455" spans="1:5" ht="18" x14ac:dyDescent="0.5">
      <c r="A455" s="202" t="s">
        <v>1848</v>
      </c>
      <c r="B455" s="215">
        <v>454</v>
      </c>
      <c r="C455" s="203" t="s">
        <v>1094</v>
      </c>
      <c r="D455" s="202" t="s">
        <v>1074</v>
      </c>
      <c r="E455" s="3"/>
    </row>
    <row r="456" spans="1:5" ht="18" x14ac:dyDescent="0.5">
      <c r="A456" s="201" t="s">
        <v>1908</v>
      </c>
      <c r="B456" s="214">
        <v>455</v>
      </c>
      <c r="C456" s="211" t="s">
        <v>75</v>
      </c>
      <c r="D456" s="201" t="s">
        <v>1074</v>
      </c>
      <c r="E456" s="3"/>
    </row>
    <row r="457" spans="1:5" ht="18" x14ac:dyDescent="0.5">
      <c r="A457" s="202" t="s">
        <v>1934</v>
      </c>
      <c r="B457" s="215">
        <v>456</v>
      </c>
      <c r="C457" s="203" t="s">
        <v>1094</v>
      </c>
      <c r="D457" s="202" t="s">
        <v>1074</v>
      </c>
      <c r="E457" s="3"/>
    </row>
    <row r="458" spans="1:5" ht="18" x14ac:dyDescent="0.5">
      <c r="A458" s="201" t="s">
        <v>1950</v>
      </c>
      <c r="B458" s="214">
        <v>457</v>
      </c>
      <c r="C458" s="211" t="s">
        <v>75</v>
      </c>
      <c r="D458" s="201" t="s">
        <v>1074</v>
      </c>
      <c r="E458" s="3"/>
    </row>
    <row r="459" spans="1:5" ht="18" x14ac:dyDescent="0.5">
      <c r="A459" s="202" t="s">
        <v>1987</v>
      </c>
      <c r="B459" s="215">
        <v>458</v>
      </c>
      <c r="C459" s="203" t="s">
        <v>1094</v>
      </c>
      <c r="D459" s="202" t="s">
        <v>1074</v>
      </c>
      <c r="E459" s="3"/>
    </row>
    <row r="460" spans="1:5" ht="18" x14ac:dyDescent="0.5">
      <c r="A460" s="201" t="s">
        <v>2072</v>
      </c>
      <c r="B460" s="214">
        <v>459</v>
      </c>
      <c r="C460" s="211" t="s">
        <v>75</v>
      </c>
      <c r="D460" s="201" t="s">
        <v>1074</v>
      </c>
      <c r="E460" s="3"/>
    </row>
    <row r="461" spans="1:5" ht="18" x14ac:dyDescent="0.5">
      <c r="A461" s="202" t="s">
        <v>2106</v>
      </c>
      <c r="B461" s="215">
        <v>460</v>
      </c>
      <c r="C461" s="203" t="s">
        <v>75</v>
      </c>
      <c r="D461" s="202" t="s">
        <v>1074</v>
      </c>
      <c r="E461" s="3"/>
    </row>
    <row r="462" spans="1:5" ht="18" x14ac:dyDescent="0.5">
      <c r="A462" s="201" t="s">
        <v>2277</v>
      </c>
      <c r="B462" s="214">
        <v>461</v>
      </c>
      <c r="C462" s="211" t="s">
        <v>1094</v>
      </c>
      <c r="D462" s="201" t="s">
        <v>1074</v>
      </c>
      <c r="E462" s="3"/>
    </row>
    <row r="463" spans="1:5" ht="18" x14ac:dyDescent="0.5">
      <c r="A463" s="202" t="s">
        <v>2186</v>
      </c>
      <c r="B463" s="215">
        <v>462</v>
      </c>
      <c r="C463" s="203" t="s">
        <v>75</v>
      </c>
      <c r="D463" s="202" t="s">
        <v>1074</v>
      </c>
      <c r="E463" s="3"/>
    </row>
    <row r="464" spans="1:5" ht="18" x14ac:dyDescent="0.5">
      <c r="A464" s="201" t="s">
        <v>2187</v>
      </c>
      <c r="B464" s="214">
        <v>463</v>
      </c>
      <c r="C464" s="211" t="s">
        <v>1094</v>
      </c>
      <c r="D464" s="201" t="s">
        <v>1074</v>
      </c>
      <c r="E464" s="3"/>
    </row>
    <row r="465" spans="1:5" ht="18" x14ac:dyDescent="0.5">
      <c r="A465" s="202" t="s">
        <v>2188</v>
      </c>
      <c r="B465" s="215">
        <v>464</v>
      </c>
      <c r="C465" s="203" t="s">
        <v>75</v>
      </c>
      <c r="D465" s="202" t="s">
        <v>1074</v>
      </c>
      <c r="E465" s="3"/>
    </row>
    <row r="466" spans="1:5" ht="18" x14ac:dyDescent="0.5">
      <c r="A466" s="201" t="s">
        <v>2242</v>
      </c>
      <c r="B466" s="214">
        <v>465</v>
      </c>
      <c r="C466" s="211" t="s">
        <v>75</v>
      </c>
      <c r="D466" s="201" t="s">
        <v>1074</v>
      </c>
      <c r="E466" s="3"/>
    </row>
    <row r="467" spans="1:5" ht="18" x14ac:dyDescent="0.5">
      <c r="A467" s="202" t="s">
        <v>2290</v>
      </c>
      <c r="B467" s="215">
        <v>466</v>
      </c>
      <c r="C467" s="203" t="s">
        <v>75</v>
      </c>
      <c r="D467" s="202" t="s">
        <v>1074</v>
      </c>
      <c r="E467" s="3"/>
    </row>
    <row r="468" spans="1:5" ht="18" x14ac:dyDescent="0.5">
      <c r="A468" s="201" t="s">
        <v>1195</v>
      </c>
      <c r="B468" s="214">
        <v>467</v>
      </c>
      <c r="C468" s="211" t="s">
        <v>1094</v>
      </c>
      <c r="D468" s="201" t="s">
        <v>1074</v>
      </c>
      <c r="E468" s="3"/>
    </row>
    <row r="469" spans="1:5" ht="18" x14ac:dyDescent="0.5">
      <c r="A469" s="202" t="s">
        <v>1442</v>
      </c>
      <c r="B469" s="215">
        <v>468</v>
      </c>
      <c r="C469" s="203" t="s">
        <v>75</v>
      </c>
      <c r="D469" s="202" t="s">
        <v>1074</v>
      </c>
      <c r="E469" s="3"/>
    </row>
    <row r="470" spans="1:5" ht="18" x14ac:dyDescent="0.5">
      <c r="A470" s="201" t="s">
        <v>1490</v>
      </c>
      <c r="B470" s="214">
        <v>469</v>
      </c>
      <c r="C470" s="211" t="s">
        <v>75</v>
      </c>
      <c r="D470" s="201" t="s">
        <v>1074</v>
      </c>
      <c r="E470" s="3"/>
    </row>
    <row r="471" spans="1:5" ht="18" x14ac:dyDescent="0.5">
      <c r="A471" s="202" t="s">
        <v>1585</v>
      </c>
      <c r="B471" s="215">
        <v>470</v>
      </c>
      <c r="C471" s="203" t="s">
        <v>1094</v>
      </c>
      <c r="D471" s="202" t="s">
        <v>1074</v>
      </c>
      <c r="E471" s="3"/>
    </row>
    <row r="472" spans="1:5" ht="18" x14ac:dyDescent="0.5">
      <c r="A472" s="201" t="s">
        <v>1611</v>
      </c>
      <c r="B472" s="214">
        <v>471</v>
      </c>
      <c r="C472" s="211" t="s">
        <v>1094</v>
      </c>
      <c r="D472" s="201" t="s">
        <v>1074</v>
      </c>
      <c r="E472" s="3"/>
    </row>
    <row r="473" spans="1:5" ht="18" x14ac:dyDescent="0.5">
      <c r="A473" s="202" t="s">
        <v>1749</v>
      </c>
      <c r="B473" s="215">
        <v>472</v>
      </c>
      <c r="C473" s="203" t="s">
        <v>1094</v>
      </c>
      <c r="D473" s="202" t="s">
        <v>1074</v>
      </c>
      <c r="E473" s="3"/>
    </row>
    <row r="474" spans="1:5" ht="18" x14ac:dyDescent="0.5">
      <c r="A474" s="201" t="s">
        <v>1894</v>
      </c>
      <c r="B474" s="214">
        <v>473</v>
      </c>
      <c r="C474" s="211" t="s">
        <v>75</v>
      </c>
      <c r="D474" s="201" t="s">
        <v>1074</v>
      </c>
      <c r="E474" s="3"/>
    </row>
    <row r="475" spans="1:5" ht="18" x14ac:dyDescent="0.5">
      <c r="A475" s="202" t="s">
        <v>1968</v>
      </c>
      <c r="B475" s="215">
        <v>474</v>
      </c>
      <c r="C475" s="203" t="s">
        <v>75</v>
      </c>
      <c r="D475" s="202" t="s">
        <v>1074</v>
      </c>
      <c r="E475" s="3"/>
    </row>
    <row r="476" spans="1:5" ht="18" x14ac:dyDescent="0.5">
      <c r="A476" s="201" t="s">
        <v>2090</v>
      </c>
      <c r="B476" s="214">
        <v>475</v>
      </c>
      <c r="C476" s="211" t="s">
        <v>75</v>
      </c>
      <c r="D476" s="201" t="s">
        <v>1074</v>
      </c>
      <c r="E476" s="3"/>
    </row>
    <row r="477" spans="1:5" ht="18" x14ac:dyDescent="0.5">
      <c r="A477" s="202" t="s">
        <v>2105</v>
      </c>
      <c r="B477" s="215">
        <v>476</v>
      </c>
      <c r="C477" s="203" t="s">
        <v>75</v>
      </c>
      <c r="D477" s="202" t="s">
        <v>1074</v>
      </c>
      <c r="E477" s="3"/>
    </row>
    <row r="478" spans="1:5" ht="18" x14ac:dyDescent="0.5">
      <c r="A478" s="201" t="s">
        <v>2231</v>
      </c>
      <c r="B478" s="214">
        <v>477</v>
      </c>
      <c r="C478" s="211" t="s">
        <v>1094</v>
      </c>
      <c r="D478" s="201" t="s">
        <v>1074</v>
      </c>
      <c r="E478" s="3"/>
    </row>
    <row r="479" spans="1:5" ht="18" x14ac:dyDescent="0.5">
      <c r="A479" s="202" t="s">
        <v>2291</v>
      </c>
      <c r="B479" s="215">
        <v>478</v>
      </c>
      <c r="C479" s="203" t="s">
        <v>1094</v>
      </c>
      <c r="D479" s="202" t="s">
        <v>1074</v>
      </c>
      <c r="E479" s="3"/>
    </row>
    <row r="480" spans="1:5" ht="18" x14ac:dyDescent="0.5">
      <c r="A480" s="201" t="s">
        <v>2175</v>
      </c>
      <c r="B480" s="214">
        <v>479</v>
      </c>
      <c r="C480" s="211" t="s">
        <v>75</v>
      </c>
      <c r="D480" s="201" t="s">
        <v>1074</v>
      </c>
      <c r="E480" s="3"/>
    </row>
    <row r="481" spans="1:5" ht="18" x14ac:dyDescent="0.5">
      <c r="A481" s="202" t="s">
        <v>2227</v>
      </c>
      <c r="B481" s="215">
        <v>480</v>
      </c>
      <c r="C481" s="203" t="s">
        <v>75</v>
      </c>
      <c r="D481" s="202" t="s">
        <v>1074</v>
      </c>
      <c r="E481" s="3"/>
    </row>
    <row r="482" spans="1:5" ht="18" x14ac:dyDescent="0.5">
      <c r="A482" s="201" t="s">
        <v>2237</v>
      </c>
      <c r="B482" s="214">
        <v>481</v>
      </c>
      <c r="C482" s="211" t="s">
        <v>75</v>
      </c>
      <c r="D482" s="201" t="s">
        <v>1074</v>
      </c>
      <c r="E482" s="3"/>
    </row>
    <row r="483" spans="1:5" ht="18" x14ac:dyDescent="0.5">
      <c r="A483" s="202" t="s">
        <v>1544</v>
      </c>
      <c r="B483" s="215">
        <v>482</v>
      </c>
      <c r="C483" s="203" t="s">
        <v>1094</v>
      </c>
      <c r="D483" s="202" t="s">
        <v>1074</v>
      </c>
      <c r="E483" s="3"/>
    </row>
    <row r="484" spans="1:5" ht="18" x14ac:dyDescent="0.5">
      <c r="A484" s="201" t="s">
        <v>1643</v>
      </c>
      <c r="B484" s="214">
        <v>483</v>
      </c>
      <c r="C484" s="211" t="s">
        <v>75</v>
      </c>
      <c r="D484" s="201" t="s">
        <v>1074</v>
      </c>
      <c r="E484" s="3"/>
    </row>
    <row r="485" spans="1:5" ht="18" x14ac:dyDescent="0.5">
      <c r="A485" s="202" t="s">
        <v>1857</v>
      </c>
      <c r="B485" s="215">
        <v>484</v>
      </c>
      <c r="C485" s="203" t="s">
        <v>1094</v>
      </c>
      <c r="D485" s="202" t="s">
        <v>1074</v>
      </c>
      <c r="E485" s="3"/>
    </row>
    <row r="486" spans="1:5" ht="18" x14ac:dyDescent="0.5">
      <c r="A486" s="201" t="s">
        <v>1879</v>
      </c>
      <c r="B486" s="214">
        <v>485</v>
      </c>
      <c r="C486" s="211" t="s">
        <v>75</v>
      </c>
      <c r="D486" s="201" t="s">
        <v>1074</v>
      </c>
      <c r="E486" s="3"/>
    </row>
    <row r="487" spans="1:5" ht="18" x14ac:dyDescent="0.5">
      <c r="A487" s="202" t="s">
        <v>1898</v>
      </c>
      <c r="B487" s="215">
        <v>486</v>
      </c>
      <c r="C487" s="203" t="s">
        <v>75</v>
      </c>
      <c r="D487" s="202" t="s">
        <v>1074</v>
      </c>
      <c r="E487" s="3"/>
    </row>
    <row r="488" spans="1:5" ht="18" x14ac:dyDescent="0.5">
      <c r="A488" s="201" t="s">
        <v>1969</v>
      </c>
      <c r="B488" s="214">
        <v>487</v>
      </c>
      <c r="C488" s="211" t="s">
        <v>1094</v>
      </c>
      <c r="D488" s="201" t="s">
        <v>1074</v>
      </c>
      <c r="E488" s="3"/>
    </row>
    <row r="489" spans="1:5" ht="18" x14ac:dyDescent="0.5">
      <c r="A489" s="202" t="s">
        <v>2076</v>
      </c>
      <c r="B489" s="215">
        <v>488</v>
      </c>
      <c r="C489" s="203" t="s">
        <v>1094</v>
      </c>
      <c r="D489" s="202" t="s">
        <v>1074</v>
      </c>
      <c r="E489" s="3"/>
    </row>
    <row r="490" spans="1:5" ht="18" x14ac:dyDescent="0.5">
      <c r="A490" s="201" t="s">
        <v>1591</v>
      </c>
      <c r="B490" s="214">
        <v>489</v>
      </c>
      <c r="C490" s="211" t="s">
        <v>75</v>
      </c>
      <c r="D490" s="201" t="s">
        <v>1106</v>
      </c>
      <c r="E490" s="3"/>
    </row>
    <row r="491" spans="1:5" ht="18" x14ac:dyDescent="0.5">
      <c r="A491" s="202" t="s">
        <v>1100</v>
      </c>
      <c r="B491" s="215">
        <v>490</v>
      </c>
      <c r="C491" s="203" t="s">
        <v>1094</v>
      </c>
      <c r="D491" s="202" t="s">
        <v>1074</v>
      </c>
      <c r="E491" s="3"/>
    </row>
    <row r="492" spans="1:5" ht="18" x14ac:dyDescent="0.5">
      <c r="A492" s="201" t="s">
        <v>1209</v>
      </c>
      <c r="B492" s="214">
        <v>491</v>
      </c>
      <c r="C492" s="211" t="s">
        <v>75</v>
      </c>
      <c r="D492" s="201" t="s">
        <v>1074</v>
      </c>
      <c r="E492" s="3"/>
    </row>
    <row r="493" spans="1:5" ht="18" x14ac:dyDescent="0.5">
      <c r="A493" s="202" t="s">
        <v>1215</v>
      </c>
      <c r="B493" s="215">
        <v>492</v>
      </c>
      <c r="C493" s="203" t="s">
        <v>75</v>
      </c>
      <c r="D493" s="202" t="s">
        <v>1074</v>
      </c>
      <c r="E493" s="3"/>
    </row>
    <row r="494" spans="1:5" ht="18" x14ac:dyDescent="0.5">
      <c r="A494" s="201" t="s">
        <v>2120</v>
      </c>
      <c r="B494" s="214">
        <v>493</v>
      </c>
      <c r="C494" s="211" t="s">
        <v>75</v>
      </c>
      <c r="D494" s="201" t="s">
        <v>1074</v>
      </c>
      <c r="E494" s="3"/>
    </row>
    <row r="495" spans="1:5" ht="18" x14ac:dyDescent="0.5">
      <c r="A495" s="202" t="s">
        <v>2243</v>
      </c>
      <c r="B495" s="215">
        <v>494</v>
      </c>
      <c r="C495" s="203" t="s">
        <v>75</v>
      </c>
      <c r="D495" s="202" t="s">
        <v>1074</v>
      </c>
      <c r="E495" s="3"/>
    </row>
    <row r="496" spans="1:5" ht="18" x14ac:dyDescent="0.5">
      <c r="A496" s="201" t="s">
        <v>1078</v>
      </c>
      <c r="B496" s="214">
        <v>495</v>
      </c>
      <c r="C496" s="211" t="s">
        <v>75</v>
      </c>
      <c r="D496" s="201" t="s">
        <v>1068</v>
      </c>
      <c r="E496" s="3"/>
    </row>
    <row r="497" spans="1:5" ht="18" x14ac:dyDescent="0.5">
      <c r="A497" s="202" t="s">
        <v>1542</v>
      </c>
      <c r="B497" s="215">
        <v>496</v>
      </c>
      <c r="C497" s="203" t="s">
        <v>75</v>
      </c>
      <c r="D497" s="202" t="s">
        <v>1068</v>
      </c>
      <c r="E497" s="3"/>
    </row>
    <row r="498" spans="1:5" ht="18" x14ac:dyDescent="0.5">
      <c r="A498" s="201" t="s">
        <v>1962</v>
      </c>
      <c r="B498" s="214">
        <v>497</v>
      </c>
      <c r="C498" s="211" t="s">
        <v>75</v>
      </c>
      <c r="D498" s="201" t="s">
        <v>1068</v>
      </c>
      <c r="E498" s="3"/>
    </row>
    <row r="499" spans="1:5" ht="18" x14ac:dyDescent="0.5">
      <c r="A499" s="221" t="s">
        <v>1238</v>
      </c>
      <c r="B499" s="215">
        <v>498</v>
      </c>
      <c r="C499" s="203" t="s">
        <v>75</v>
      </c>
      <c r="D499" s="202" t="s">
        <v>1068</v>
      </c>
      <c r="E499" s="3"/>
    </row>
    <row r="500" spans="1:5" ht="18" x14ac:dyDescent="0.5">
      <c r="A500" s="220" t="s">
        <v>1258</v>
      </c>
      <c r="B500" s="214">
        <v>499</v>
      </c>
      <c r="C500" s="211" t="s">
        <v>75</v>
      </c>
      <c r="D500" s="201" t="s">
        <v>1068</v>
      </c>
      <c r="E500" s="3"/>
    </row>
    <row r="501" spans="1:5" ht="18" x14ac:dyDescent="0.5">
      <c r="A501" s="221" t="s">
        <v>1417</v>
      </c>
      <c r="B501" s="215">
        <v>500</v>
      </c>
      <c r="C501" s="203" t="s">
        <v>75</v>
      </c>
      <c r="D501" s="202" t="s">
        <v>1068</v>
      </c>
      <c r="E501" s="3"/>
    </row>
    <row r="502" spans="1:5" ht="18" x14ac:dyDescent="0.5">
      <c r="A502" s="220" t="s">
        <v>1725</v>
      </c>
      <c r="B502" s="214">
        <v>501</v>
      </c>
      <c r="C502" s="211" t="s">
        <v>75</v>
      </c>
      <c r="D502" s="201" t="s">
        <v>1068</v>
      </c>
      <c r="E502" s="3"/>
    </row>
    <row r="503" spans="1:5" ht="18" x14ac:dyDescent="0.5">
      <c r="A503" s="221" t="s">
        <v>1825</v>
      </c>
      <c r="B503" s="215">
        <v>502</v>
      </c>
      <c r="C503" s="203" t="s">
        <v>75</v>
      </c>
      <c r="D503" s="202" t="s">
        <v>1068</v>
      </c>
      <c r="E503" s="3"/>
    </row>
    <row r="504" spans="1:5" ht="18" x14ac:dyDescent="0.5">
      <c r="A504" s="220" t="s">
        <v>1883</v>
      </c>
      <c r="B504" s="214">
        <v>503</v>
      </c>
      <c r="C504" s="211" t="s">
        <v>75</v>
      </c>
      <c r="D504" s="201" t="s">
        <v>1068</v>
      </c>
      <c r="E504" s="3"/>
    </row>
    <row r="505" spans="1:5" ht="18" x14ac:dyDescent="0.5">
      <c r="A505" s="221" t="s">
        <v>1912</v>
      </c>
      <c r="B505" s="215">
        <v>504</v>
      </c>
      <c r="C505" s="203" t="s">
        <v>75</v>
      </c>
      <c r="D505" s="202" t="s">
        <v>1068</v>
      </c>
      <c r="E505" s="3"/>
    </row>
    <row r="506" spans="1:5" ht="18" x14ac:dyDescent="0.5">
      <c r="A506" s="201" t="s">
        <v>1117</v>
      </c>
      <c r="B506" s="214">
        <v>505</v>
      </c>
      <c r="C506" s="211" t="s">
        <v>75</v>
      </c>
      <c r="D506" s="201" t="s">
        <v>1068</v>
      </c>
      <c r="E506" s="3"/>
    </row>
    <row r="507" spans="1:5" ht="18" x14ac:dyDescent="0.5">
      <c r="A507" s="202" t="s">
        <v>1133</v>
      </c>
      <c r="B507" s="215">
        <v>506</v>
      </c>
      <c r="C507" s="203" t="s">
        <v>75</v>
      </c>
      <c r="D507" s="202" t="s">
        <v>1068</v>
      </c>
      <c r="E507" s="3"/>
    </row>
    <row r="508" spans="1:5" ht="18" x14ac:dyDescent="0.5">
      <c r="A508" s="201" t="s">
        <v>1380</v>
      </c>
      <c r="B508" s="214">
        <v>507</v>
      </c>
      <c r="C508" s="211" t="s">
        <v>75</v>
      </c>
      <c r="D508" s="201" t="s">
        <v>1068</v>
      </c>
      <c r="E508" s="3"/>
    </row>
    <row r="509" spans="1:5" ht="18" x14ac:dyDescent="0.5">
      <c r="A509" s="202" t="s">
        <v>1420</v>
      </c>
      <c r="B509" s="215">
        <v>508</v>
      </c>
      <c r="C509" s="203" t="s">
        <v>75</v>
      </c>
      <c r="D509" s="202" t="s">
        <v>1068</v>
      </c>
      <c r="E509" s="3"/>
    </row>
    <row r="510" spans="1:5" ht="18" x14ac:dyDescent="0.5">
      <c r="A510" s="201" t="s">
        <v>1423</v>
      </c>
      <c r="B510" s="214">
        <v>509</v>
      </c>
      <c r="C510" s="211" t="s">
        <v>75</v>
      </c>
      <c r="D510" s="201" t="s">
        <v>1068</v>
      </c>
      <c r="E510" s="3"/>
    </row>
    <row r="511" spans="1:5" ht="18" x14ac:dyDescent="0.5">
      <c r="A511" s="202" t="s">
        <v>1433</v>
      </c>
      <c r="B511" s="215">
        <v>510</v>
      </c>
      <c r="C511" s="203" t="s">
        <v>75</v>
      </c>
      <c r="D511" s="202" t="s">
        <v>1068</v>
      </c>
      <c r="E511" s="3"/>
    </row>
    <row r="512" spans="1:5" ht="18" x14ac:dyDescent="0.5">
      <c r="A512" s="201" t="s">
        <v>1448</v>
      </c>
      <c r="B512" s="214">
        <v>511</v>
      </c>
      <c r="C512" s="211" t="s">
        <v>75</v>
      </c>
      <c r="D512" s="201" t="s">
        <v>1068</v>
      </c>
      <c r="E512" s="3"/>
    </row>
    <row r="513" spans="1:5" ht="18" x14ac:dyDescent="0.5">
      <c r="A513" s="202" t="s">
        <v>1449</v>
      </c>
      <c r="B513" s="215">
        <v>512</v>
      </c>
      <c r="C513" s="203" t="s">
        <v>75</v>
      </c>
      <c r="D513" s="202" t="s">
        <v>1068</v>
      </c>
      <c r="E513" s="3"/>
    </row>
    <row r="514" spans="1:5" ht="18" x14ac:dyDescent="0.5">
      <c r="A514" s="201" t="s">
        <v>1486</v>
      </c>
      <c r="B514" s="214">
        <v>513</v>
      </c>
      <c r="C514" s="211" t="s">
        <v>75</v>
      </c>
      <c r="D514" s="201" t="s">
        <v>1068</v>
      </c>
      <c r="E514" s="3"/>
    </row>
    <row r="515" spans="1:5" ht="18" x14ac:dyDescent="0.5">
      <c r="A515" s="202" t="s">
        <v>1558</v>
      </c>
      <c r="B515" s="215">
        <v>514</v>
      </c>
      <c r="C515" s="203" t="s">
        <v>75</v>
      </c>
      <c r="D515" s="202" t="s">
        <v>1068</v>
      </c>
      <c r="E515" s="3"/>
    </row>
    <row r="516" spans="1:5" ht="18" x14ac:dyDescent="0.5">
      <c r="A516" s="201" t="s">
        <v>1593</v>
      </c>
      <c r="B516" s="214">
        <v>515</v>
      </c>
      <c r="C516" s="211" t="s">
        <v>75</v>
      </c>
      <c r="D516" s="201" t="s">
        <v>1068</v>
      </c>
      <c r="E516" s="3"/>
    </row>
    <row r="517" spans="1:5" ht="18" x14ac:dyDescent="0.5">
      <c r="A517" s="202" t="s">
        <v>1605</v>
      </c>
      <c r="B517" s="215">
        <v>516</v>
      </c>
      <c r="C517" s="203" t="s">
        <v>75</v>
      </c>
      <c r="D517" s="202" t="s">
        <v>1068</v>
      </c>
      <c r="E517" s="3"/>
    </row>
    <row r="518" spans="1:5" ht="18" x14ac:dyDescent="0.5">
      <c r="A518" s="201" t="s">
        <v>1693</v>
      </c>
      <c r="B518" s="214">
        <v>517</v>
      </c>
      <c r="C518" s="211" t="s">
        <v>75</v>
      </c>
      <c r="D518" s="201" t="s">
        <v>1068</v>
      </c>
      <c r="E518" s="3"/>
    </row>
    <row r="519" spans="1:5" ht="18" x14ac:dyDescent="0.5">
      <c r="A519" s="202" t="s">
        <v>1694</v>
      </c>
      <c r="B519" s="215">
        <v>518</v>
      </c>
      <c r="C519" s="203" t="s">
        <v>75</v>
      </c>
      <c r="D519" s="202" t="s">
        <v>1068</v>
      </c>
      <c r="E519" s="3"/>
    </row>
    <row r="520" spans="1:5" ht="18" x14ac:dyDescent="0.5">
      <c r="A520" s="201" t="s">
        <v>1700</v>
      </c>
      <c r="B520" s="214">
        <v>519</v>
      </c>
      <c r="C520" s="211" t="s">
        <v>75</v>
      </c>
      <c r="D520" s="201" t="s">
        <v>1068</v>
      </c>
      <c r="E520" s="3"/>
    </row>
    <row r="521" spans="1:5" ht="18" x14ac:dyDescent="0.5">
      <c r="A521" s="202" t="s">
        <v>1729</v>
      </c>
      <c r="B521" s="215">
        <v>520</v>
      </c>
      <c r="C521" s="203" t="s">
        <v>75</v>
      </c>
      <c r="D521" s="202" t="s">
        <v>1068</v>
      </c>
      <c r="E521" s="3"/>
    </row>
    <row r="522" spans="1:5" ht="18" x14ac:dyDescent="0.5">
      <c r="A522" s="201" t="s">
        <v>1741</v>
      </c>
      <c r="B522" s="214">
        <v>521</v>
      </c>
      <c r="C522" s="211" t="s">
        <v>75</v>
      </c>
      <c r="D522" s="201" t="s">
        <v>1068</v>
      </c>
      <c r="E522" s="3"/>
    </row>
    <row r="523" spans="1:5" ht="18" x14ac:dyDescent="0.5">
      <c r="A523" s="202" t="s">
        <v>1835</v>
      </c>
      <c r="B523" s="215">
        <v>522</v>
      </c>
      <c r="C523" s="203" t="s">
        <v>75</v>
      </c>
      <c r="D523" s="202" t="s">
        <v>1068</v>
      </c>
      <c r="E523" s="3"/>
    </row>
    <row r="524" spans="1:5" ht="18" x14ac:dyDescent="0.5">
      <c r="A524" s="201" t="s">
        <v>1843</v>
      </c>
      <c r="B524" s="214">
        <v>523</v>
      </c>
      <c r="C524" s="211" t="s">
        <v>75</v>
      </c>
      <c r="D524" s="201" t="s">
        <v>1068</v>
      </c>
      <c r="E524" s="3"/>
    </row>
    <row r="525" spans="1:5" ht="18" x14ac:dyDescent="0.5">
      <c r="A525" s="202" t="s">
        <v>1876</v>
      </c>
      <c r="B525" s="215">
        <v>524</v>
      </c>
      <c r="C525" s="203" t="s">
        <v>75</v>
      </c>
      <c r="D525" s="202" t="s">
        <v>1068</v>
      </c>
      <c r="E525" s="3"/>
    </row>
    <row r="526" spans="1:5" ht="18" x14ac:dyDescent="0.5">
      <c r="A526" s="201" t="s">
        <v>1882</v>
      </c>
      <c r="B526" s="214">
        <v>525</v>
      </c>
      <c r="C526" s="211" t="s">
        <v>75</v>
      </c>
      <c r="D526" s="201" t="s">
        <v>1068</v>
      </c>
      <c r="E526" s="3"/>
    </row>
    <row r="527" spans="1:5" ht="18" x14ac:dyDescent="0.5">
      <c r="A527" s="202" t="s">
        <v>1903</v>
      </c>
      <c r="B527" s="215">
        <v>526</v>
      </c>
      <c r="C527" s="203" t="s">
        <v>75</v>
      </c>
      <c r="D527" s="202" t="s">
        <v>1068</v>
      </c>
      <c r="E527" s="3"/>
    </row>
    <row r="528" spans="1:5" ht="18" x14ac:dyDescent="0.5">
      <c r="A528" s="201" t="s">
        <v>2010</v>
      </c>
      <c r="B528" s="214">
        <v>527</v>
      </c>
      <c r="C528" s="211" t="s">
        <v>75</v>
      </c>
      <c r="D528" s="201" t="s">
        <v>1068</v>
      </c>
      <c r="E528" s="3"/>
    </row>
    <row r="529" spans="1:5" ht="18" x14ac:dyDescent="0.5">
      <c r="A529" s="202" t="s">
        <v>2023</v>
      </c>
      <c r="B529" s="215">
        <v>528</v>
      </c>
      <c r="C529" s="203" t="s">
        <v>75</v>
      </c>
      <c r="D529" s="202" t="s">
        <v>1068</v>
      </c>
      <c r="E529" s="3"/>
    </row>
    <row r="530" spans="1:5" ht="18" x14ac:dyDescent="0.5">
      <c r="A530" s="201" t="s">
        <v>2034</v>
      </c>
      <c r="B530" s="214">
        <v>529</v>
      </c>
      <c r="C530" s="211" t="s">
        <v>75</v>
      </c>
      <c r="D530" s="201" t="s">
        <v>1068</v>
      </c>
      <c r="E530" s="3"/>
    </row>
    <row r="531" spans="1:5" ht="18" x14ac:dyDescent="0.5">
      <c r="A531" s="202" t="s">
        <v>2117</v>
      </c>
      <c r="B531" s="215">
        <v>530</v>
      </c>
      <c r="C531" s="203" t="s">
        <v>75</v>
      </c>
      <c r="D531" s="202" t="s">
        <v>1068</v>
      </c>
      <c r="E531" s="3"/>
    </row>
    <row r="532" spans="1:5" ht="18" x14ac:dyDescent="0.5">
      <c r="A532" s="201" t="s">
        <v>1439</v>
      </c>
      <c r="B532" s="214">
        <v>531</v>
      </c>
      <c r="C532" s="211" t="s">
        <v>1094</v>
      </c>
      <c r="D532" s="201" t="s">
        <v>1074</v>
      </c>
      <c r="E532" s="3"/>
    </row>
    <row r="533" spans="1:5" ht="18" x14ac:dyDescent="0.5">
      <c r="A533" s="202" t="s">
        <v>1452</v>
      </c>
      <c r="B533" s="215">
        <v>532</v>
      </c>
      <c r="C533" s="203" t="s">
        <v>1094</v>
      </c>
      <c r="D533" s="202" t="s">
        <v>1074</v>
      </c>
      <c r="E533" s="3"/>
    </row>
    <row r="534" spans="1:5" ht="18" x14ac:dyDescent="0.5">
      <c r="A534" s="201" t="s">
        <v>1651</v>
      </c>
      <c r="B534" s="214">
        <v>533</v>
      </c>
      <c r="C534" s="211" t="s">
        <v>1094</v>
      </c>
      <c r="D534" s="201" t="s">
        <v>1074</v>
      </c>
      <c r="E534" s="3"/>
    </row>
    <row r="535" spans="1:5" ht="18" x14ac:dyDescent="0.5">
      <c r="A535" s="202" t="s">
        <v>1777</v>
      </c>
      <c r="B535" s="215">
        <v>534</v>
      </c>
      <c r="C535" s="203" t="s">
        <v>1094</v>
      </c>
      <c r="D535" s="202" t="s">
        <v>1074</v>
      </c>
      <c r="E535" s="3"/>
    </row>
    <row r="536" spans="1:5" ht="18" x14ac:dyDescent="0.5">
      <c r="A536" s="201" t="s">
        <v>2094</v>
      </c>
      <c r="B536" s="214">
        <v>535</v>
      </c>
      <c r="C536" s="211" t="s">
        <v>1094</v>
      </c>
      <c r="D536" s="201" t="s">
        <v>1074</v>
      </c>
      <c r="E536" s="3"/>
    </row>
    <row r="537" spans="1:5" ht="18" x14ac:dyDescent="0.5">
      <c r="A537" s="202" t="s">
        <v>2098</v>
      </c>
      <c r="B537" s="215">
        <v>536</v>
      </c>
      <c r="C537" s="203" t="s">
        <v>1094</v>
      </c>
      <c r="D537" s="202" t="s">
        <v>1074</v>
      </c>
      <c r="E537" s="3"/>
    </row>
    <row r="538" spans="1:5" ht="18" x14ac:dyDescent="0.5">
      <c r="A538" s="201" t="s">
        <v>2141</v>
      </c>
      <c r="B538" s="214">
        <v>537</v>
      </c>
      <c r="C538" s="211" t="s">
        <v>1094</v>
      </c>
      <c r="D538" s="201" t="s">
        <v>1074</v>
      </c>
      <c r="E538" s="3"/>
    </row>
    <row r="539" spans="1:5" ht="18" x14ac:dyDescent="0.5">
      <c r="A539" s="202" t="s">
        <v>2196</v>
      </c>
      <c r="B539" s="215">
        <v>538</v>
      </c>
      <c r="C539" s="203" t="s">
        <v>1094</v>
      </c>
      <c r="D539" s="202" t="s">
        <v>1074</v>
      </c>
      <c r="E539" s="3"/>
    </row>
    <row r="540" spans="1:5" ht="18" x14ac:dyDescent="0.5">
      <c r="A540" s="201" t="s">
        <v>2224</v>
      </c>
      <c r="B540" s="214">
        <v>539</v>
      </c>
      <c r="C540" s="211" t="s">
        <v>1094</v>
      </c>
      <c r="D540" s="201" t="s">
        <v>1074</v>
      </c>
      <c r="E540" s="3"/>
    </row>
    <row r="541" spans="1:5" ht="18" x14ac:dyDescent="0.5">
      <c r="A541" s="202" t="s">
        <v>1690</v>
      </c>
      <c r="B541" s="215">
        <v>540</v>
      </c>
      <c r="C541" s="203" t="s">
        <v>75</v>
      </c>
      <c r="D541" s="202" t="s">
        <v>1068</v>
      </c>
      <c r="E541" s="3"/>
    </row>
    <row r="542" spans="1:5" ht="18" x14ac:dyDescent="0.5">
      <c r="A542" s="201" t="s">
        <v>1742</v>
      </c>
      <c r="B542" s="214">
        <v>541</v>
      </c>
      <c r="C542" s="211" t="s">
        <v>75</v>
      </c>
      <c r="D542" s="201" t="s">
        <v>1068</v>
      </c>
      <c r="E542" s="3"/>
    </row>
    <row r="543" spans="1:5" ht="18" x14ac:dyDescent="0.5">
      <c r="A543" s="202" t="s">
        <v>1914</v>
      </c>
      <c r="B543" s="215">
        <v>542</v>
      </c>
      <c r="C543" s="203" t="s">
        <v>1094</v>
      </c>
      <c r="D543" s="202" t="s">
        <v>1074</v>
      </c>
      <c r="E543" s="3"/>
    </row>
    <row r="544" spans="1:5" ht="18" x14ac:dyDescent="0.5">
      <c r="A544" s="201" t="s">
        <v>2238</v>
      </c>
      <c r="B544" s="214">
        <v>543</v>
      </c>
      <c r="C544" s="211" t="s">
        <v>1094</v>
      </c>
      <c r="D544" s="201" t="s">
        <v>1074</v>
      </c>
      <c r="E544" s="3"/>
    </row>
    <row r="545" spans="1:5" ht="18" x14ac:dyDescent="0.5">
      <c r="A545" s="202" t="s">
        <v>2156</v>
      </c>
      <c r="B545" s="215">
        <v>544</v>
      </c>
      <c r="C545" s="203" t="s">
        <v>1094</v>
      </c>
      <c r="D545" s="202" t="s">
        <v>1074</v>
      </c>
      <c r="E545" s="3"/>
    </row>
    <row r="546" spans="1:5" ht="18" x14ac:dyDescent="0.5">
      <c r="A546" s="201" t="s">
        <v>2112</v>
      </c>
      <c r="B546" s="214">
        <v>545</v>
      </c>
      <c r="C546" s="211" t="s">
        <v>1094</v>
      </c>
      <c r="D546" s="201" t="s">
        <v>1074</v>
      </c>
      <c r="E546" s="3"/>
    </row>
    <row r="547" spans="1:5" ht="18" x14ac:dyDescent="0.5">
      <c r="A547" s="202" t="s">
        <v>1637</v>
      </c>
      <c r="B547" s="215">
        <v>546</v>
      </c>
      <c r="C547" s="203" t="s">
        <v>1094</v>
      </c>
      <c r="D547" s="202" t="s">
        <v>1074</v>
      </c>
      <c r="E547" s="3"/>
    </row>
    <row r="548" spans="1:5" ht="18" x14ac:dyDescent="0.5">
      <c r="A548" s="201" t="s">
        <v>2093</v>
      </c>
      <c r="B548" s="214">
        <v>547</v>
      </c>
      <c r="C548" s="211" t="s">
        <v>1094</v>
      </c>
      <c r="D548" s="201" t="s">
        <v>1074</v>
      </c>
      <c r="E548" s="3"/>
    </row>
    <row r="549" spans="1:5" ht="18" x14ac:dyDescent="0.5">
      <c r="A549" s="202" t="s">
        <v>2111</v>
      </c>
      <c r="B549" s="215">
        <v>548</v>
      </c>
      <c r="C549" s="203" t="s">
        <v>1094</v>
      </c>
      <c r="D549" s="202" t="s">
        <v>1074</v>
      </c>
      <c r="E549" s="3"/>
    </row>
    <row r="550" spans="1:5" ht="18" x14ac:dyDescent="0.5">
      <c r="A550" s="201" t="s">
        <v>1913</v>
      </c>
      <c r="B550" s="214">
        <v>549</v>
      </c>
      <c r="C550" s="211" t="s">
        <v>75</v>
      </c>
      <c r="D550" s="201" t="s">
        <v>1068</v>
      </c>
      <c r="E550" s="3"/>
    </row>
    <row r="551" spans="1:5" ht="18" x14ac:dyDescent="0.5">
      <c r="A551" s="202" t="s">
        <v>1927</v>
      </c>
      <c r="B551" s="215">
        <v>550</v>
      </c>
      <c r="C551" s="203" t="s">
        <v>75</v>
      </c>
      <c r="D551" s="202" t="s">
        <v>1068</v>
      </c>
      <c r="E551" s="3"/>
    </row>
    <row r="552" spans="1:5" ht="18" x14ac:dyDescent="0.5">
      <c r="A552" s="201" t="s">
        <v>2296</v>
      </c>
      <c r="B552" s="214">
        <v>551</v>
      </c>
      <c r="C552" s="211" t="s">
        <v>1094</v>
      </c>
      <c r="D552" s="201" t="s">
        <v>1083</v>
      </c>
      <c r="E552" s="3"/>
    </row>
    <row r="553" spans="1:5" ht="18" x14ac:dyDescent="0.5">
      <c r="A553" s="202" t="s">
        <v>1329</v>
      </c>
      <c r="B553" s="215">
        <v>552</v>
      </c>
      <c r="C553" s="203" t="s">
        <v>1094</v>
      </c>
      <c r="D553" s="202" t="s">
        <v>1083</v>
      </c>
      <c r="E553" s="3"/>
    </row>
    <row r="554" spans="1:5" ht="18" x14ac:dyDescent="0.5">
      <c r="A554" s="201" t="s">
        <v>1717</v>
      </c>
      <c r="B554" s="214">
        <v>553</v>
      </c>
      <c r="C554" s="211" t="s">
        <v>1094</v>
      </c>
      <c r="D554" s="201" t="s">
        <v>1083</v>
      </c>
      <c r="E554" s="3"/>
    </row>
    <row r="555" spans="1:5" ht="18" x14ac:dyDescent="0.5">
      <c r="A555" s="202" t="s">
        <v>1170</v>
      </c>
      <c r="B555" s="215">
        <v>554</v>
      </c>
      <c r="C555" s="203" t="s">
        <v>1094</v>
      </c>
      <c r="D555" s="202" t="s">
        <v>1083</v>
      </c>
      <c r="E555" s="3"/>
    </row>
    <row r="556" spans="1:5" ht="18" x14ac:dyDescent="0.5">
      <c r="A556" s="201" t="s">
        <v>1325</v>
      </c>
      <c r="B556" s="214">
        <v>555</v>
      </c>
      <c r="C556" s="211" t="s">
        <v>1094</v>
      </c>
      <c r="D556" s="201" t="s">
        <v>1083</v>
      </c>
      <c r="E556" s="3"/>
    </row>
    <row r="557" spans="1:5" ht="18" x14ac:dyDescent="0.5">
      <c r="A557" s="202" t="s">
        <v>1339</v>
      </c>
      <c r="B557" s="215">
        <v>556</v>
      </c>
      <c r="C557" s="203" t="s">
        <v>1094</v>
      </c>
      <c r="D557" s="202" t="s">
        <v>1083</v>
      </c>
      <c r="E557" s="3"/>
    </row>
    <row r="558" spans="1:5" ht="18" x14ac:dyDescent="0.5">
      <c r="A558" s="201" t="s">
        <v>1397</v>
      </c>
      <c r="B558" s="214">
        <v>557</v>
      </c>
      <c r="C558" s="211" t="s">
        <v>1094</v>
      </c>
      <c r="D558" s="201" t="s">
        <v>1083</v>
      </c>
      <c r="E558" s="3"/>
    </row>
    <row r="559" spans="1:5" ht="18" x14ac:dyDescent="0.5">
      <c r="A559" s="202" t="s">
        <v>2045</v>
      </c>
      <c r="B559" s="215">
        <v>558</v>
      </c>
      <c r="C559" s="203" t="s">
        <v>1094</v>
      </c>
      <c r="D559" s="202" t="s">
        <v>1083</v>
      </c>
      <c r="E559" s="3"/>
    </row>
    <row r="560" spans="1:5" ht="18" x14ac:dyDescent="0.5">
      <c r="A560" s="201" t="s">
        <v>1855</v>
      </c>
      <c r="B560" s="214">
        <v>559</v>
      </c>
      <c r="C560" s="211" t="s">
        <v>1094</v>
      </c>
      <c r="D560" s="201" t="s">
        <v>1083</v>
      </c>
      <c r="E560" s="3"/>
    </row>
    <row r="561" spans="1:5" ht="18" x14ac:dyDescent="0.5">
      <c r="A561" s="202" t="s">
        <v>1201</v>
      </c>
      <c r="B561" s="215">
        <v>560</v>
      </c>
      <c r="C561" s="203" t="s">
        <v>1094</v>
      </c>
      <c r="D561" s="202" t="s">
        <v>1083</v>
      </c>
      <c r="E561" s="3"/>
    </row>
    <row r="562" spans="1:5" ht="18" x14ac:dyDescent="0.5">
      <c r="A562" s="201" t="s">
        <v>2119</v>
      </c>
      <c r="B562" s="214">
        <v>561</v>
      </c>
      <c r="C562" s="211" t="s">
        <v>1094</v>
      </c>
      <c r="D562" s="201" t="s">
        <v>1083</v>
      </c>
      <c r="E562" s="3"/>
    </row>
    <row r="563" spans="1:5" ht="18" x14ac:dyDescent="0.5">
      <c r="A563" s="202" t="s">
        <v>1157</v>
      </c>
      <c r="B563" s="215">
        <v>562</v>
      </c>
      <c r="C563" s="203" t="s">
        <v>1094</v>
      </c>
      <c r="D563" s="202" t="s">
        <v>1083</v>
      </c>
      <c r="E563" s="3"/>
    </row>
    <row r="564" spans="1:5" ht="18" x14ac:dyDescent="0.5">
      <c r="A564" s="201" t="s">
        <v>1271</v>
      </c>
      <c r="B564" s="214">
        <v>563</v>
      </c>
      <c r="C564" s="211" t="s">
        <v>1094</v>
      </c>
      <c r="D564" s="201" t="s">
        <v>1083</v>
      </c>
      <c r="E564" s="3"/>
    </row>
    <row r="565" spans="1:5" ht="18" x14ac:dyDescent="0.5">
      <c r="A565" s="202" t="s">
        <v>1299</v>
      </c>
      <c r="B565" s="215">
        <v>564</v>
      </c>
      <c r="C565" s="203" t="s">
        <v>1094</v>
      </c>
      <c r="D565" s="202" t="s">
        <v>1083</v>
      </c>
      <c r="E565" s="3"/>
    </row>
    <row r="566" spans="1:5" ht="18" x14ac:dyDescent="0.5">
      <c r="A566" s="201" t="s">
        <v>1899</v>
      </c>
      <c r="B566" s="214">
        <v>565</v>
      </c>
      <c r="C566" s="211" t="s">
        <v>1094</v>
      </c>
      <c r="D566" s="201" t="s">
        <v>1083</v>
      </c>
      <c r="E566" s="3"/>
    </row>
    <row r="567" spans="1:5" ht="18" x14ac:dyDescent="0.5">
      <c r="A567" s="202" t="s">
        <v>2161</v>
      </c>
      <c r="B567" s="215">
        <v>566</v>
      </c>
      <c r="C567" s="203" t="s">
        <v>1094</v>
      </c>
      <c r="D567" s="202" t="s">
        <v>1083</v>
      </c>
      <c r="E567" s="3"/>
    </row>
    <row r="568" spans="1:5" ht="18" x14ac:dyDescent="0.5">
      <c r="A568" s="201" t="s">
        <v>1977</v>
      </c>
      <c r="B568" s="214">
        <v>567</v>
      </c>
      <c r="C568" s="211" t="s">
        <v>1094</v>
      </c>
      <c r="D568" s="201" t="s">
        <v>1083</v>
      </c>
      <c r="E568" s="3"/>
    </row>
    <row r="569" spans="1:5" ht="18" x14ac:dyDescent="0.5">
      <c r="A569" s="202" t="s">
        <v>1716</v>
      </c>
      <c r="B569" s="215">
        <v>568</v>
      </c>
      <c r="C569" s="203" t="s">
        <v>1094</v>
      </c>
      <c r="D569" s="202" t="s">
        <v>1083</v>
      </c>
      <c r="E569" s="3"/>
    </row>
    <row r="570" spans="1:5" ht="18" x14ac:dyDescent="0.5">
      <c r="A570" s="201" t="s">
        <v>1301</v>
      </c>
      <c r="B570" s="214">
        <v>569</v>
      </c>
      <c r="C570" s="211" t="s">
        <v>1094</v>
      </c>
      <c r="D570" s="201" t="s">
        <v>1083</v>
      </c>
      <c r="E570" s="3"/>
    </row>
    <row r="571" spans="1:5" ht="18" x14ac:dyDescent="0.5">
      <c r="A571" s="202" t="s">
        <v>1218</v>
      </c>
      <c r="B571" s="215">
        <v>570</v>
      </c>
      <c r="C571" s="203" t="s">
        <v>1094</v>
      </c>
      <c r="D571" s="202" t="s">
        <v>1083</v>
      </c>
      <c r="E571" s="3"/>
    </row>
    <row r="572" spans="1:5" ht="18" x14ac:dyDescent="0.5">
      <c r="A572" s="201" t="s">
        <v>1219</v>
      </c>
      <c r="B572" s="214">
        <v>571</v>
      </c>
      <c r="C572" s="211" t="s">
        <v>1094</v>
      </c>
      <c r="D572" s="201" t="s">
        <v>1083</v>
      </c>
      <c r="E572" s="3"/>
    </row>
    <row r="573" spans="1:5" ht="18" x14ac:dyDescent="0.5">
      <c r="A573" s="202" t="s">
        <v>1844</v>
      </c>
      <c r="B573" s="215">
        <v>572</v>
      </c>
      <c r="C573" s="203" t="s">
        <v>1094</v>
      </c>
      <c r="D573" s="202" t="s">
        <v>1083</v>
      </c>
      <c r="E573" s="3"/>
    </row>
    <row r="574" spans="1:5" ht="18" x14ac:dyDescent="0.5">
      <c r="A574" s="201" t="s">
        <v>1330</v>
      </c>
      <c r="B574" s="214">
        <v>573</v>
      </c>
      <c r="C574" s="211" t="s">
        <v>1094</v>
      </c>
      <c r="D574" s="201" t="s">
        <v>1083</v>
      </c>
      <c r="E574" s="3"/>
    </row>
    <row r="575" spans="1:5" ht="18" x14ac:dyDescent="0.5">
      <c r="A575" s="202" t="s">
        <v>2035</v>
      </c>
      <c r="B575" s="215">
        <v>574</v>
      </c>
      <c r="C575" s="203" t="s">
        <v>1094</v>
      </c>
      <c r="D575" s="202" t="s">
        <v>1083</v>
      </c>
      <c r="E575" s="3"/>
    </row>
    <row r="576" spans="1:5" ht="18" x14ac:dyDescent="0.5">
      <c r="A576" s="201" t="s">
        <v>1610</v>
      </c>
      <c r="B576" s="214">
        <v>575</v>
      </c>
      <c r="C576" s="211" t="s">
        <v>1094</v>
      </c>
      <c r="D576" s="201" t="s">
        <v>1083</v>
      </c>
      <c r="E576" s="3"/>
    </row>
    <row r="577" spans="1:5" ht="18" x14ac:dyDescent="0.5">
      <c r="A577" s="202" t="s">
        <v>1625</v>
      </c>
      <c r="B577" s="215">
        <v>576</v>
      </c>
      <c r="C577" s="203" t="s">
        <v>1094</v>
      </c>
      <c r="D577" s="202" t="s">
        <v>1083</v>
      </c>
      <c r="E577" s="3"/>
    </row>
    <row r="578" spans="1:5" ht="18" x14ac:dyDescent="0.5">
      <c r="A578" s="201" t="s">
        <v>1158</v>
      </c>
      <c r="B578" s="214">
        <v>577</v>
      </c>
      <c r="C578" s="211" t="s">
        <v>1094</v>
      </c>
      <c r="D578" s="201" t="s">
        <v>1083</v>
      </c>
      <c r="E578" s="3"/>
    </row>
    <row r="579" spans="1:5" ht="18" x14ac:dyDescent="0.5">
      <c r="A579" s="202" t="s">
        <v>2275</v>
      </c>
      <c r="B579" s="215">
        <v>578</v>
      </c>
      <c r="C579" s="203" t="s">
        <v>1094</v>
      </c>
      <c r="D579" s="202" t="s">
        <v>1083</v>
      </c>
      <c r="E579" s="3"/>
    </row>
    <row r="580" spans="1:5" ht="18" x14ac:dyDescent="0.5">
      <c r="A580" s="201" t="s">
        <v>1308</v>
      </c>
      <c r="B580" s="214">
        <v>579</v>
      </c>
      <c r="C580" s="211" t="s">
        <v>1094</v>
      </c>
      <c r="D580" s="201" t="s">
        <v>1083</v>
      </c>
      <c r="E580" s="3"/>
    </row>
    <row r="581" spans="1:5" ht="18" x14ac:dyDescent="0.5">
      <c r="A581" s="202" t="s">
        <v>1628</v>
      </c>
      <c r="B581" s="215">
        <v>580</v>
      </c>
      <c r="C581" s="203" t="s">
        <v>1094</v>
      </c>
      <c r="D581" s="202" t="s">
        <v>1083</v>
      </c>
      <c r="E581" s="3"/>
    </row>
    <row r="582" spans="1:5" ht="18" x14ac:dyDescent="0.5">
      <c r="A582" s="201" t="s">
        <v>2004</v>
      </c>
      <c r="B582" s="214">
        <v>581</v>
      </c>
      <c r="C582" s="211" t="s">
        <v>1094</v>
      </c>
      <c r="D582" s="201" t="s">
        <v>1083</v>
      </c>
      <c r="E582" s="3"/>
    </row>
    <row r="583" spans="1:5" ht="18" x14ac:dyDescent="0.5">
      <c r="A583" s="202" t="s">
        <v>1314</v>
      </c>
      <c r="B583" s="215">
        <v>582</v>
      </c>
      <c r="C583" s="203" t="s">
        <v>1094</v>
      </c>
      <c r="D583" s="202" t="s">
        <v>1083</v>
      </c>
      <c r="E583" s="3"/>
    </row>
    <row r="584" spans="1:5" ht="18" x14ac:dyDescent="0.5">
      <c r="A584" s="201" t="s">
        <v>1272</v>
      </c>
      <c r="B584" s="214">
        <v>583</v>
      </c>
      <c r="C584" s="211" t="s">
        <v>1094</v>
      </c>
      <c r="D584" s="201" t="s">
        <v>1083</v>
      </c>
      <c r="E584" s="3"/>
    </row>
    <row r="585" spans="1:5" ht="18" x14ac:dyDescent="0.5">
      <c r="A585" s="202" t="s">
        <v>2100</v>
      </c>
      <c r="B585" s="215">
        <v>584</v>
      </c>
      <c r="C585" s="203" t="s">
        <v>1094</v>
      </c>
      <c r="D585" s="202" t="s">
        <v>1083</v>
      </c>
      <c r="E585" s="3"/>
    </row>
    <row r="586" spans="1:5" ht="18" x14ac:dyDescent="0.5">
      <c r="A586" s="201" t="s">
        <v>1571</v>
      </c>
      <c r="B586" s="214">
        <v>585</v>
      </c>
      <c r="C586" s="211" t="s">
        <v>1094</v>
      </c>
      <c r="D586" s="201" t="s">
        <v>1083</v>
      </c>
      <c r="E586" s="3"/>
    </row>
    <row r="587" spans="1:5" ht="18" x14ac:dyDescent="0.5">
      <c r="A587" s="202" t="s">
        <v>1604</v>
      </c>
      <c r="B587" s="215">
        <v>586</v>
      </c>
      <c r="C587" s="203" t="s">
        <v>1094</v>
      </c>
      <c r="D587" s="202" t="s">
        <v>1083</v>
      </c>
      <c r="E587" s="3"/>
    </row>
    <row r="588" spans="1:5" ht="18" x14ac:dyDescent="0.5">
      <c r="A588" s="201" t="s">
        <v>1897</v>
      </c>
      <c r="B588" s="214">
        <v>587</v>
      </c>
      <c r="C588" s="211" t="s">
        <v>1094</v>
      </c>
      <c r="D588" s="201" t="s">
        <v>1083</v>
      </c>
      <c r="E588" s="3"/>
    </row>
    <row r="589" spans="1:5" ht="18" x14ac:dyDescent="0.5">
      <c r="A589" s="202" t="s">
        <v>2048</v>
      </c>
      <c r="B589" s="215">
        <v>588</v>
      </c>
      <c r="C589" s="203" t="s">
        <v>1094</v>
      </c>
      <c r="D589" s="202" t="s">
        <v>1083</v>
      </c>
      <c r="E589" s="3"/>
    </row>
    <row r="590" spans="1:5" ht="18" x14ac:dyDescent="0.5">
      <c r="A590" s="201" t="s">
        <v>1406</v>
      </c>
      <c r="B590" s="214">
        <v>589</v>
      </c>
      <c r="C590" s="211" t="s">
        <v>1094</v>
      </c>
      <c r="D590" s="201" t="s">
        <v>1083</v>
      </c>
      <c r="E590" s="3"/>
    </row>
    <row r="591" spans="1:5" ht="18" x14ac:dyDescent="0.5">
      <c r="A591" s="202" t="s">
        <v>1650</v>
      </c>
      <c r="B591" s="215">
        <v>590</v>
      </c>
      <c r="C591" s="203" t="s">
        <v>1094</v>
      </c>
      <c r="D591" s="202" t="s">
        <v>1083</v>
      </c>
      <c r="E591" s="3"/>
    </row>
    <row r="592" spans="1:5" ht="18" x14ac:dyDescent="0.5">
      <c r="A592" s="201" t="s">
        <v>1799</v>
      </c>
      <c r="B592" s="214">
        <v>591</v>
      </c>
      <c r="C592" s="211" t="s">
        <v>1094</v>
      </c>
      <c r="D592" s="201" t="s">
        <v>1083</v>
      </c>
      <c r="E592" s="3"/>
    </row>
    <row r="593" spans="1:5" ht="18" x14ac:dyDescent="0.5">
      <c r="A593" s="202" t="s">
        <v>1906</v>
      </c>
      <c r="B593" s="215">
        <v>592</v>
      </c>
      <c r="C593" s="203" t="s">
        <v>1094</v>
      </c>
      <c r="D593" s="202" t="s">
        <v>1083</v>
      </c>
      <c r="E593" s="3"/>
    </row>
    <row r="594" spans="1:5" ht="18" x14ac:dyDescent="0.5">
      <c r="A594" s="201" t="s">
        <v>2118</v>
      </c>
      <c r="B594" s="214">
        <v>593</v>
      </c>
      <c r="C594" s="211" t="s">
        <v>1094</v>
      </c>
      <c r="D594" s="201" t="s">
        <v>1083</v>
      </c>
      <c r="E594" s="3"/>
    </row>
    <row r="595" spans="1:5" ht="18" x14ac:dyDescent="0.5">
      <c r="A595" s="202" t="s">
        <v>2270</v>
      </c>
      <c r="B595" s="215">
        <v>594</v>
      </c>
      <c r="C595" s="203" t="s">
        <v>1094</v>
      </c>
      <c r="D595" s="202" t="s">
        <v>1083</v>
      </c>
      <c r="E595" s="3"/>
    </row>
    <row r="596" spans="1:5" ht="18" x14ac:dyDescent="0.5">
      <c r="A596" s="201" t="s">
        <v>1093</v>
      </c>
      <c r="B596" s="214">
        <v>595</v>
      </c>
      <c r="C596" s="211" t="s">
        <v>1094</v>
      </c>
      <c r="D596" s="201" t="s">
        <v>1083</v>
      </c>
      <c r="E596" s="3"/>
    </row>
    <row r="597" spans="1:5" ht="18" x14ac:dyDescent="0.5">
      <c r="A597" s="202" t="s">
        <v>1113</v>
      </c>
      <c r="B597" s="215">
        <v>596</v>
      </c>
      <c r="C597" s="203" t="s">
        <v>1094</v>
      </c>
      <c r="D597" s="202" t="s">
        <v>1083</v>
      </c>
      <c r="E597" s="3"/>
    </row>
    <row r="598" spans="1:5" ht="18" x14ac:dyDescent="0.5">
      <c r="A598" s="201" t="s">
        <v>1410</v>
      </c>
      <c r="B598" s="214">
        <v>597</v>
      </c>
      <c r="C598" s="211" t="s">
        <v>1094</v>
      </c>
      <c r="D598" s="201" t="s">
        <v>1083</v>
      </c>
      <c r="E598" s="3"/>
    </row>
    <row r="599" spans="1:5" ht="18" x14ac:dyDescent="0.5">
      <c r="A599" s="202" t="s">
        <v>1928</v>
      </c>
      <c r="B599" s="215">
        <v>598</v>
      </c>
      <c r="C599" s="203" t="s">
        <v>1094</v>
      </c>
      <c r="D599" s="202" t="s">
        <v>1083</v>
      </c>
      <c r="E599" s="3"/>
    </row>
    <row r="600" spans="1:5" ht="18" x14ac:dyDescent="0.5">
      <c r="A600" s="201" t="s">
        <v>1933</v>
      </c>
      <c r="B600" s="214">
        <v>599</v>
      </c>
      <c r="C600" s="211" t="s">
        <v>1094</v>
      </c>
      <c r="D600" s="201" t="s">
        <v>1083</v>
      </c>
      <c r="E600" s="3"/>
    </row>
    <row r="601" spans="1:5" ht="18" x14ac:dyDescent="0.5">
      <c r="A601" s="202" t="s">
        <v>2044</v>
      </c>
      <c r="B601" s="215">
        <v>600</v>
      </c>
      <c r="C601" s="203" t="s">
        <v>1094</v>
      </c>
      <c r="D601" s="202" t="s">
        <v>1083</v>
      </c>
      <c r="E601" s="3"/>
    </row>
    <row r="602" spans="1:5" ht="18" x14ac:dyDescent="0.5">
      <c r="A602" s="201" t="s">
        <v>2292</v>
      </c>
      <c r="B602" s="214">
        <v>601</v>
      </c>
      <c r="C602" s="211" t="s">
        <v>1094</v>
      </c>
      <c r="D602" s="201" t="s">
        <v>1083</v>
      </c>
      <c r="E602" s="3"/>
    </row>
    <row r="603" spans="1:5" ht="18" x14ac:dyDescent="0.5">
      <c r="A603" s="202" t="s">
        <v>1148</v>
      </c>
      <c r="B603" s="215">
        <v>602</v>
      </c>
      <c r="C603" s="203" t="s">
        <v>1094</v>
      </c>
      <c r="D603" s="202" t="s">
        <v>1083</v>
      </c>
      <c r="E603" s="3"/>
    </row>
    <row r="604" spans="1:5" ht="18" x14ac:dyDescent="0.5">
      <c r="A604" s="201" t="s">
        <v>1269</v>
      </c>
      <c r="B604" s="214">
        <v>603</v>
      </c>
      <c r="C604" s="211" t="s">
        <v>1094</v>
      </c>
      <c r="D604" s="201" t="s">
        <v>1083</v>
      </c>
      <c r="E604" s="3"/>
    </row>
    <row r="605" spans="1:5" ht="18" x14ac:dyDescent="0.5">
      <c r="A605" s="202" t="s">
        <v>1393</v>
      </c>
      <c r="B605" s="215">
        <v>604</v>
      </c>
      <c r="C605" s="203" t="s">
        <v>1094</v>
      </c>
      <c r="D605" s="202" t="s">
        <v>1083</v>
      </c>
      <c r="E605" s="3"/>
    </row>
    <row r="606" spans="1:5" ht="18" x14ac:dyDescent="0.5">
      <c r="A606" s="201" t="s">
        <v>1396</v>
      </c>
      <c r="B606" s="214">
        <v>605</v>
      </c>
      <c r="C606" s="211" t="s">
        <v>1094</v>
      </c>
      <c r="D606" s="201" t="s">
        <v>1083</v>
      </c>
      <c r="E606" s="3"/>
    </row>
    <row r="607" spans="1:5" ht="18" x14ac:dyDescent="0.5">
      <c r="A607" s="202" t="s">
        <v>1527</v>
      </c>
      <c r="B607" s="215">
        <v>606</v>
      </c>
      <c r="C607" s="203" t="s">
        <v>1094</v>
      </c>
      <c r="D607" s="202" t="s">
        <v>1083</v>
      </c>
      <c r="E607" s="3"/>
    </row>
    <row r="608" spans="1:5" ht="18" x14ac:dyDescent="0.5">
      <c r="A608" s="201" t="s">
        <v>1630</v>
      </c>
      <c r="B608" s="214">
        <v>607</v>
      </c>
      <c r="C608" s="211" t="s">
        <v>1094</v>
      </c>
      <c r="D608" s="201" t="s">
        <v>1083</v>
      </c>
      <c r="E608" s="3"/>
    </row>
    <row r="609" spans="1:5" ht="18" x14ac:dyDescent="0.5">
      <c r="A609" s="202" t="s">
        <v>2042</v>
      </c>
      <c r="B609" s="215">
        <v>608</v>
      </c>
      <c r="C609" s="203" t="s">
        <v>1094</v>
      </c>
      <c r="D609" s="202" t="s">
        <v>1083</v>
      </c>
      <c r="E609" s="3"/>
    </row>
    <row r="610" spans="1:5" ht="18" x14ac:dyDescent="0.5">
      <c r="A610" s="201" t="s">
        <v>2055</v>
      </c>
      <c r="B610" s="214">
        <v>609</v>
      </c>
      <c r="C610" s="211" t="s">
        <v>1094</v>
      </c>
      <c r="D610" s="201" t="s">
        <v>1083</v>
      </c>
      <c r="E610" s="3"/>
    </row>
    <row r="611" spans="1:5" ht="18" x14ac:dyDescent="0.5">
      <c r="A611" s="202" t="s">
        <v>2216</v>
      </c>
      <c r="B611" s="215">
        <v>610</v>
      </c>
      <c r="C611" s="203" t="s">
        <v>1094</v>
      </c>
      <c r="D611" s="202" t="s">
        <v>1083</v>
      </c>
      <c r="E611" s="3"/>
    </row>
    <row r="612" spans="1:5" ht="18" x14ac:dyDescent="0.5">
      <c r="A612" s="201" t="s">
        <v>2247</v>
      </c>
      <c r="B612" s="214">
        <v>611</v>
      </c>
      <c r="C612" s="211" t="s">
        <v>1094</v>
      </c>
      <c r="D612" s="201" t="s">
        <v>1083</v>
      </c>
      <c r="E612" s="3"/>
    </row>
    <row r="613" spans="1:5" ht="18" x14ac:dyDescent="0.5">
      <c r="A613" s="202" t="s">
        <v>1139</v>
      </c>
      <c r="B613" s="215">
        <v>612</v>
      </c>
      <c r="C613" s="203" t="s">
        <v>75</v>
      </c>
      <c r="D613" s="202" t="s">
        <v>1130</v>
      </c>
      <c r="E613" s="3"/>
    </row>
    <row r="614" spans="1:5" ht="18" x14ac:dyDescent="0.5">
      <c r="A614" s="201" t="s">
        <v>2132</v>
      </c>
      <c r="B614" s="214">
        <v>613</v>
      </c>
      <c r="C614" s="211" t="s">
        <v>1094</v>
      </c>
      <c r="D614" s="201" t="s">
        <v>1074</v>
      </c>
      <c r="E614" s="3"/>
    </row>
    <row r="615" spans="1:5" ht="18" x14ac:dyDescent="0.5">
      <c r="A615" s="202" t="s">
        <v>1515</v>
      </c>
      <c r="B615" s="215">
        <v>614</v>
      </c>
      <c r="C615" s="203" t="s">
        <v>75</v>
      </c>
      <c r="D615" s="202" t="s">
        <v>1068</v>
      </c>
      <c r="E615" s="3"/>
    </row>
    <row r="616" spans="1:5" ht="18" x14ac:dyDescent="0.5">
      <c r="A616" s="201" t="s">
        <v>1447</v>
      </c>
      <c r="B616" s="214">
        <v>615</v>
      </c>
      <c r="C616" s="211" t="s">
        <v>75</v>
      </c>
      <c r="D616" s="201" t="s">
        <v>1068</v>
      </c>
      <c r="E616" s="3"/>
    </row>
    <row r="617" spans="1:5" ht="18" x14ac:dyDescent="0.5">
      <c r="A617" s="221" t="s">
        <v>1220</v>
      </c>
      <c r="B617" s="215">
        <v>616</v>
      </c>
      <c r="C617" s="203" t="s">
        <v>75</v>
      </c>
      <c r="D617" s="202" t="s">
        <v>1068</v>
      </c>
      <c r="E617" s="3"/>
    </row>
    <row r="618" spans="1:5" ht="18" x14ac:dyDescent="0.5">
      <c r="A618" s="238" t="s">
        <v>1503</v>
      </c>
      <c r="B618" s="214">
        <v>617</v>
      </c>
      <c r="C618" s="211" t="s">
        <v>1094</v>
      </c>
      <c r="D618" s="201" t="s">
        <v>1068</v>
      </c>
      <c r="E618" s="3"/>
    </row>
    <row r="619" spans="1:5" ht="18" x14ac:dyDescent="0.5">
      <c r="A619" s="239" t="s">
        <v>1654</v>
      </c>
      <c r="B619" s="215">
        <v>618</v>
      </c>
      <c r="C619" s="203" t="s">
        <v>75</v>
      </c>
      <c r="D619" s="202" t="s">
        <v>1068</v>
      </c>
      <c r="E619" s="3"/>
    </row>
    <row r="620" spans="1:5" ht="18" x14ac:dyDescent="0.5">
      <c r="A620" s="238" t="s">
        <v>1732</v>
      </c>
      <c r="B620" s="214">
        <v>619</v>
      </c>
      <c r="C620" s="211" t="s">
        <v>75</v>
      </c>
      <c r="D620" s="201" t="s">
        <v>1068</v>
      </c>
      <c r="E620" s="3"/>
    </row>
    <row r="621" spans="1:5" ht="18" x14ac:dyDescent="0.5">
      <c r="A621" s="239" t="s">
        <v>1744</v>
      </c>
      <c r="B621" s="215">
        <v>620</v>
      </c>
      <c r="C621" s="203" t="s">
        <v>75</v>
      </c>
      <c r="D621" s="202" t="s">
        <v>1068</v>
      </c>
      <c r="E621" s="3"/>
    </row>
    <row r="622" spans="1:5" ht="18" x14ac:dyDescent="0.5">
      <c r="A622" s="238" t="s">
        <v>2215</v>
      </c>
      <c r="B622" s="214">
        <v>621</v>
      </c>
      <c r="C622" s="211" t="s">
        <v>75</v>
      </c>
      <c r="D622" s="201" t="s">
        <v>1068</v>
      </c>
      <c r="E622" s="3"/>
    </row>
    <row r="623" spans="1:5" ht="18" x14ac:dyDescent="0.5">
      <c r="A623" s="205" t="s">
        <v>1758</v>
      </c>
      <c r="B623" s="215">
        <v>622</v>
      </c>
      <c r="C623" s="203" t="s">
        <v>1094</v>
      </c>
      <c r="D623" s="202" t="s">
        <v>1074</v>
      </c>
      <c r="E623" s="3"/>
    </row>
    <row r="624" spans="1:5" ht="18" x14ac:dyDescent="0.5">
      <c r="A624" s="204" t="s">
        <v>2095</v>
      </c>
      <c r="B624" s="214">
        <v>623</v>
      </c>
      <c r="C624" s="211" t="s">
        <v>1094</v>
      </c>
      <c r="D624" s="201" t="s">
        <v>1074</v>
      </c>
      <c r="E624" s="3"/>
    </row>
    <row r="625" spans="1:5" ht="18" x14ac:dyDescent="0.5">
      <c r="A625" s="205" t="s">
        <v>2191</v>
      </c>
      <c r="B625" s="215">
        <v>624</v>
      </c>
      <c r="C625" s="203" t="s">
        <v>1094</v>
      </c>
      <c r="D625" s="202" t="s">
        <v>1074</v>
      </c>
      <c r="E625" s="3"/>
    </row>
    <row r="626" spans="1:5" ht="18" x14ac:dyDescent="0.5">
      <c r="A626" s="204" t="s">
        <v>1636</v>
      </c>
      <c r="B626" s="214">
        <v>625</v>
      </c>
      <c r="C626" s="211" t="s">
        <v>1094</v>
      </c>
      <c r="D626" s="201" t="s">
        <v>1074</v>
      </c>
      <c r="E626" s="3"/>
    </row>
    <row r="627" spans="1:5" ht="18" x14ac:dyDescent="0.5">
      <c r="A627" s="205" t="s">
        <v>1273</v>
      </c>
      <c r="B627" s="215">
        <v>626</v>
      </c>
      <c r="C627" s="203" t="s">
        <v>1094</v>
      </c>
      <c r="D627" s="202" t="s">
        <v>1074</v>
      </c>
      <c r="E627" s="3"/>
    </row>
    <row r="628" spans="1:5" ht="18" x14ac:dyDescent="0.5">
      <c r="A628" s="204" t="s">
        <v>2155</v>
      </c>
      <c r="B628" s="214">
        <v>627</v>
      </c>
      <c r="C628" s="211" t="s">
        <v>1094</v>
      </c>
      <c r="D628" s="201" t="s">
        <v>1074</v>
      </c>
      <c r="E628" s="3"/>
    </row>
    <row r="629" spans="1:5" ht="18" x14ac:dyDescent="0.5">
      <c r="A629" s="205" t="s">
        <v>2171</v>
      </c>
      <c r="B629" s="215">
        <v>628</v>
      </c>
      <c r="C629" s="203" t="s">
        <v>1094</v>
      </c>
      <c r="D629" s="202" t="s">
        <v>1074</v>
      </c>
      <c r="E629" s="3"/>
    </row>
    <row r="630" spans="1:5" ht="18" x14ac:dyDescent="0.5">
      <c r="A630" s="204" t="s">
        <v>2033</v>
      </c>
      <c r="B630" s="214">
        <v>629</v>
      </c>
      <c r="C630" s="211" t="s">
        <v>1094</v>
      </c>
      <c r="D630" s="201" t="s">
        <v>1074</v>
      </c>
      <c r="E630" s="3"/>
    </row>
    <row r="631" spans="1:5" ht="18" x14ac:dyDescent="0.5">
      <c r="A631" s="205" t="s">
        <v>2019</v>
      </c>
      <c r="B631" s="215">
        <v>630</v>
      </c>
      <c r="C631" s="203" t="s">
        <v>1094</v>
      </c>
      <c r="D631" s="202" t="s">
        <v>1074</v>
      </c>
      <c r="E631" s="3"/>
    </row>
    <row r="632" spans="1:5" ht="18" x14ac:dyDescent="0.5">
      <c r="A632" s="204" t="s">
        <v>2262</v>
      </c>
      <c r="B632" s="214">
        <v>631</v>
      </c>
      <c r="C632" s="211" t="s">
        <v>1094</v>
      </c>
      <c r="D632" s="201" t="s">
        <v>1074</v>
      </c>
      <c r="E632" s="3"/>
    </row>
    <row r="633" spans="1:5" ht="18" x14ac:dyDescent="0.5">
      <c r="A633" s="205" t="s">
        <v>2172</v>
      </c>
      <c r="B633" s="215">
        <v>632</v>
      </c>
      <c r="C633" s="203" t="s">
        <v>1094</v>
      </c>
      <c r="D633" s="202" t="s">
        <v>1074</v>
      </c>
      <c r="E633" s="3"/>
    </row>
    <row r="634" spans="1:5" ht="18" x14ac:dyDescent="0.5">
      <c r="A634" s="204" t="s">
        <v>1956</v>
      </c>
      <c r="B634" s="214">
        <v>633</v>
      </c>
      <c r="C634" s="211" t="s">
        <v>1094</v>
      </c>
      <c r="D634" s="201" t="s">
        <v>1074</v>
      </c>
      <c r="E634" s="3"/>
    </row>
    <row r="635" spans="1:5" ht="18" x14ac:dyDescent="0.5">
      <c r="A635" s="205" t="s">
        <v>2250</v>
      </c>
      <c r="B635" s="215">
        <v>634</v>
      </c>
      <c r="C635" s="203" t="s">
        <v>1094</v>
      </c>
      <c r="D635" s="202" t="s">
        <v>1074</v>
      </c>
      <c r="E635" s="3"/>
    </row>
    <row r="636" spans="1:5" ht="18" x14ac:dyDescent="0.5">
      <c r="A636" s="204" t="s">
        <v>2073</v>
      </c>
      <c r="B636" s="214">
        <v>635</v>
      </c>
      <c r="C636" s="211" t="s">
        <v>1094</v>
      </c>
      <c r="D636" s="201" t="s">
        <v>1074</v>
      </c>
      <c r="E636" s="3"/>
    </row>
    <row r="637" spans="1:5" ht="18" x14ac:dyDescent="0.5">
      <c r="A637" s="205" t="s">
        <v>1949</v>
      </c>
      <c r="B637" s="215">
        <v>636</v>
      </c>
      <c r="C637" s="203" t="s">
        <v>1094</v>
      </c>
      <c r="D637" s="202" t="s">
        <v>1074</v>
      </c>
      <c r="E637" s="3"/>
    </row>
    <row r="638" spans="1:5" ht="18" x14ac:dyDescent="0.5">
      <c r="A638" s="204" t="s">
        <v>2079</v>
      </c>
      <c r="B638" s="214">
        <v>637</v>
      </c>
      <c r="C638" s="211" t="s">
        <v>1094</v>
      </c>
      <c r="D638" s="201" t="s">
        <v>1074</v>
      </c>
      <c r="E638" s="3"/>
    </row>
    <row r="639" spans="1:5" ht="18" x14ac:dyDescent="0.5">
      <c r="A639" s="202" t="s">
        <v>1864</v>
      </c>
      <c r="B639" s="215">
        <v>638</v>
      </c>
      <c r="C639" s="203" t="s">
        <v>75</v>
      </c>
      <c r="D639" s="202" t="s">
        <v>1068</v>
      </c>
      <c r="E639" s="3"/>
    </row>
    <row r="640" spans="1:5" ht="18" x14ac:dyDescent="0.5">
      <c r="A640" s="201" t="s">
        <v>2177</v>
      </c>
      <c r="B640" s="214">
        <v>639</v>
      </c>
      <c r="C640" s="211" t="s">
        <v>1094</v>
      </c>
      <c r="D640" s="201" t="s">
        <v>1074</v>
      </c>
      <c r="E640" s="3"/>
    </row>
    <row r="641" spans="1:5" ht="18" x14ac:dyDescent="0.5">
      <c r="A641" s="202" t="s">
        <v>1640</v>
      </c>
      <c r="B641" s="215">
        <v>640</v>
      </c>
      <c r="C641" s="203" t="s">
        <v>1094</v>
      </c>
      <c r="D641" s="202" t="s">
        <v>1074</v>
      </c>
      <c r="E641" s="3"/>
    </row>
    <row r="642" spans="1:5" ht="18" x14ac:dyDescent="0.5">
      <c r="A642" s="201" t="s">
        <v>2146</v>
      </c>
      <c r="B642" s="214">
        <v>641</v>
      </c>
      <c r="C642" s="211" t="s">
        <v>1094</v>
      </c>
      <c r="D642" s="201" t="s">
        <v>1074</v>
      </c>
      <c r="E642" s="3"/>
    </row>
    <row r="643" spans="1:5" ht="18" x14ac:dyDescent="0.5">
      <c r="A643" s="202" t="s">
        <v>1462</v>
      </c>
      <c r="B643" s="215">
        <v>642</v>
      </c>
      <c r="C643" s="203" t="s">
        <v>1094</v>
      </c>
      <c r="D643" s="202" t="s">
        <v>1074</v>
      </c>
      <c r="E643" s="3"/>
    </row>
    <row r="644" spans="1:5" ht="18" x14ac:dyDescent="0.5">
      <c r="A644" s="201" t="s">
        <v>1851</v>
      </c>
      <c r="B644" s="214">
        <v>643</v>
      </c>
      <c r="C644" s="211" t="s">
        <v>1094</v>
      </c>
      <c r="D644" s="201" t="s">
        <v>1074</v>
      </c>
      <c r="E644" s="3"/>
    </row>
    <row r="645" spans="1:5" ht="18" x14ac:dyDescent="0.5">
      <c r="A645" s="202" t="s">
        <v>2228</v>
      </c>
      <c r="B645" s="215">
        <v>644</v>
      </c>
      <c r="C645" s="203" t="s">
        <v>1094</v>
      </c>
      <c r="D645" s="202" t="s">
        <v>1074</v>
      </c>
      <c r="E645" s="3"/>
    </row>
    <row r="646" spans="1:5" ht="18" x14ac:dyDescent="0.5">
      <c r="A646" s="201" t="s">
        <v>1552</v>
      </c>
      <c r="B646" s="214">
        <v>645</v>
      </c>
      <c r="C646" s="211" t="s">
        <v>1094</v>
      </c>
      <c r="D646" s="201" t="s">
        <v>1074</v>
      </c>
      <c r="E646" s="3"/>
    </row>
    <row r="647" spans="1:5" ht="18" x14ac:dyDescent="0.5">
      <c r="A647" s="202" t="s">
        <v>1638</v>
      </c>
      <c r="B647" s="215">
        <v>646</v>
      </c>
      <c r="C647" s="203" t="s">
        <v>1094</v>
      </c>
      <c r="D647" s="202" t="s">
        <v>1074</v>
      </c>
      <c r="E647" s="3"/>
    </row>
    <row r="648" spans="1:5" ht="18" x14ac:dyDescent="0.5">
      <c r="A648" s="201" t="s">
        <v>2063</v>
      </c>
      <c r="B648" s="214">
        <v>647</v>
      </c>
      <c r="C648" s="211" t="s">
        <v>1094</v>
      </c>
      <c r="D648" s="201" t="s">
        <v>1074</v>
      </c>
      <c r="E648" s="3"/>
    </row>
    <row r="649" spans="1:5" ht="18" x14ac:dyDescent="0.5">
      <c r="A649" s="202" t="s">
        <v>2082</v>
      </c>
      <c r="B649" s="215">
        <v>648</v>
      </c>
      <c r="C649" s="203" t="s">
        <v>1094</v>
      </c>
      <c r="D649" s="202" t="s">
        <v>1074</v>
      </c>
      <c r="E649" s="3"/>
    </row>
    <row r="650" spans="1:5" ht="18" x14ac:dyDescent="0.5">
      <c r="A650" s="201" t="s">
        <v>1620</v>
      </c>
      <c r="B650" s="214">
        <v>649</v>
      </c>
      <c r="C650" s="211" t="s">
        <v>1094</v>
      </c>
      <c r="D650" s="201" t="s">
        <v>1074</v>
      </c>
      <c r="E650" s="3"/>
    </row>
    <row r="651" spans="1:5" ht="18" x14ac:dyDescent="0.5">
      <c r="A651" s="202" t="s">
        <v>2168</v>
      </c>
      <c r="B651" s="215">
        <v>650</v>
      </c>
      <c r="C651" s="203" t="s">
        <v>1094</v>
      </c>
      <c r="D651" s="202" t="s">
        <v>1074</v>
      </c>
      <c r="E651" s="3"/>
    </row>
    <row r="652" spans="1:5" ht="18" x14ac:dyDescent="0.5">
      <c r="A652" s="201" t="s">
        <v>1771</v>
      </c>
      <c r="B652" s="214">
        <v>651</v>
      </c>
      <c r="C652" s="211" t="s">
        <v>1094</v>
      </c>
      <c r="D652" s="201" t="s">
        <v>1074</v>
      </c>
      <c r="E652" s="3"/>
    </row>
    <row r="653" spans="1:5" ht="18" x14ac:dyDescent="0.5">
      <c r="A653" s="202" t="s">
        <v>1942</v>
      </c>
      <c r="B653" s="215">
        <v>652</v>
      </c>
      <c r="C653" s="203" t="s">
        <v>1094</v>
      </c>
      <c r="D653" s="202" t="s">
        <v>1074</v>
      </c>
      <c r="E653" s="3"/>
    </row>
    <row r="654" spans="1:5" ht="18" x14ac:dyDescent="0.5">
      <c r="A654" s="201" t="s">
        <v>1767</v>
      </c>
      <c r="B654" s="214">
        <v>653</v>
      </c>
      <c r="C654" s="211" t="s">
        <v>1094</v>
      </c>
      <c r="D654" s="201" t="s">
        <v>1074</v>
      </c>
      <c r="E654" s="3"/>
    </row>
    <row r="655" spans="1:5" ht="18" x14ac:dyDescent="0.5">
      <c r="A655" s="202" t="s">
        <v>2222</v>
      </c>
      <c r="B655" s="215">
        <v>654</v>
      </c>
      <c r="C655" s="203" t="s">
        <v>1094</v>
      </c>
      <c r="D655" s="202" t="s">
        <v>1074</v>
      </c>
      <c r="E655" s="3"/>
    </row>
    <row r="656" spans="1:5" ht="18" x14ac:dyDescent="0.5">
      <c r="A656" s="201" t="s">
        <v>2084</v>
      </c>
      <c r="B656" s="214">
        <v>655</v>
      </c>
      <c r="C656" s="211" t="s">
        <v>1094</v>
      </c>
      <c r="D656" s="201" t="s">
        <v>1074</v>
      </c>
      <c r="E656" s="3"/>
    </row>
    <row r="657" spans="1:5" ht="18" x14ac:dyDescent="0.5">
      <c r="A657" s="202" t="s">
        <v>2067</v>
      </c>
      <c r="B657" s="215">
        <v>656</v>
      </c>
      <c r="C657" s="203" t="s">
        <v>1094</v>
      </c>
      <c r="D657" s="202" t="s">
        <v>1074</v>
      </c>
      <c r="E657" s="3"/>
    </row>
    <row r="658" spans="1:5" ht="18" x14ac:dyDescent="0.5">
      <c r="A658" s="201" t="s">
        <v>1838</v>
      </c>
      <c r="B658" s="214">
        <v>657</v>
      </c>
      <c r="C658" s="211" t="s">
        <v>1094</v>
      </c>
      <c r="D658" s="201" t="s">
        <v>1074</v>
      </c>
      <c r="E658" s="3"/>
    </row>
    <row r="659" spans="1:5" ht="18" x14ac:dyDescent="0.5">
      <c r="A659" s="202" t="s">
        <v>2235</v>
      </c>
      <c r="B659" s="215">
        <v>658</v>
      </c>
      <c r="C659" s="203" t="s">
        <v>1094</v>
      </c>
      <c r="D659" s="202" t="s">
        <v>1074</v>
      </c>
      <c r="E659" s="3"/>
    </row>
    <row r="660" spans="1:5" ht="18" x14ac:dyDescent="0.5">
      <c r="A660" s="201" t="s">
        <v>1999</v>
      </c>
      <c r="B660" s="214">
        <v>659</v>
      </c>
      <c r="C660" s="211" t="s">
        <v>1094</v>
      </c>
      <c r="D660" s="201" t="s">
        <v>1074</v>
      </c>
      <c r="E660" s="3"/>
    </row>
    <row r="661" spans="1:5" ht="18" x14ac:dyDescent="0.5">
      <c r="A661" s="202" t="s">
        <v>2069</v>
      </c>
      <c r="B661" s="215">
        <v>660</v>
      </c>
      <c r="C661" s="203" t="s">
        <v>1094</v>
      </c>
      <c r="D661" s="202" t="s">
        <v>1074</v>
      </c>
      <c r="E661" s="3"/>
    </row>
    <row r="662" spans="1:5" ht="18" x14ac:dyDescent="0.5">
      <c r="A662" s="201" t="s">
        <v>2087</v>
      </c>
      <c r="B662" s="214">
        <v>661</v>
      </c>
      <c r="C662" s="211" t="s">
        <v>1094</v>
      </c>
      <c r="D662" s="201" t="s">
        <v>1074</v>
      </c>
      <c r="E662" s="3"/>
    </row>
    <row r="663" spans="1:5" ht="18" x14ac:dyDescent="0.5">
      <c r="A663" s="202" t="s">
        <v>1944</v>
      </c>
      <c r="B663" s="215">
        <v>662</v>
      </c>
      <c r="C663" s="203" t="s">
        <v>1094</v>
      </c>
      <c r="D663" s="202" t="s">
        <v>1074</v>
      </c>
      <c r="E663" s="3"/>
    </row>
    <row r="664" spans="1:5" ht="18" x14ac:dyDescent="0.5">
      <c r="A664" s="201" t="s">
        <v>2295</v>
      </c>
      <c r="B664" s="214">
        <v>663</v>
      </c>
      <c r="C664" s="211" t="s">
        <v>1094</v>
      </c>
      <c r="D664" s="201" t="s">
        <v>1074</v>
      </c>
      <c r="E664" s="3"/>
    </row>
    <row r="665" spans="1:5" ht="18" x14ac:dyDescent="0.5">
      <c r="A665" s="202" t="s">
        <v>2192</v>
      </c>
      <c r="B665" s="215">
        <v>664</v>
      </c>
      <c r="C665" s="203" t="s">
        <v>1094</v>
      </c>
      <c r="D665" s="202" t="s">
        <v>1074</v>
      </c>
      <c r="E665" s="3"/>
    </row>
    <row r="666" spans="1:5" ht="18" x14ac:dyDescent="0.5">
      <c r="A666" s="201" t="s">
        <v>1460</v>
      </c>
      <c r="B666" s="214">
        <v>665</v>
      </c>
      <c r="C666" s="211" t="s">
        <v>1094</v>
      </c>
      <c r="D666" s="201" t="s">
        <v>1074</v>
      </c>
      <c r="E666" s="3"/>
    </row>
    <row r="667" spans="1:5" ht="18" x14ac:dyDescent="0.5">
      <c r="A667" s="202" t="s">
        <v>2085</v>
      </c>
      <c r="B667" s="215">
        <v>666</v>
      </c>
      <c r="C667" s="203" t="s">
        <v>1094</v>
      </c>
      <c r="D667" s="202" t="s">
        <v>1074</v>
      </c>
      <c r="E667" s="3"/>
    </row>
    <row r="668" spans="1:5" ht="18" x14ac:dyDescent="0.5">
      <c r="A668" s="201" t="s">
        <v>2064</v>
      </c>
      <c r="B668" s="214">
        <v>667</v>
      </c>
      <c r="C668" s="211" t="s">
        <v>1094</v>
      </c>
      <c r="D668" s="201" t="s">
        <v>1074</v>
      </c>
      <c r="E668" s="3"/>
    </row>
    <row r="669" spans="1:5" ht="18" x14ac:dyDescent="0.5">
      <c r="A669" s="202" t="s">
        <v>2233</v>
      </c>
      <c r="B669" s="215">
        <v>668</v>
      </c>
      <c r="C669" s="203" t="s">
        <v>1094</v>
      </c>
      <c r="D669" s="202" t="s">
        <v>1074</v>
      </c>
      <c r="E669" s="3"/>
    </row>
    <row r="670" spans="1:5" ht="18" x14ac:dyDescent="0.5">
      <c r="A670" s="201" t="s">
        <v>2074</v>
      </c>
      <c r="B670" s="214">
        <v>669</v>
      </c>
      <c r="C670" s="211" t="s">
        <v>1094</v>
      </c>
      <c r="D670" s="201" t="s">
        <v>1074</v>
      </c>
      <c r="E670" s="3"/>
    </row>
    <row r="671" spans="1:5" ht="18" x14ac:dyDescent="0.5">
      <c r="A671" s="202" t="s">
        <v>2083</v>
      </c>
      <c r="B671" s="215">
        <v>670</v>
      </c>
      <c r="C671" s="203" t="s">
        <v>1094</v>
      </c>
      <c r="D671" s="202" t="s">
        <v>1074</v>
      </c>
      <c r="E671" s="3"/>
    </row>
    <row r="672" spans="1:5" ht="18" x14ac:dyDescent="0.5">
      <c r="A672" s="201" t="s">
        <v>2089</v>
      </c>
      <c r="B672" s="214">
        <v>671</v>
      </c>
      <c r="C672" s="211" t="s">
        <v>1094</v>
      </c>
      <c r="D672" s="201" t="s">
        <v>1074</v>
      </c>
      <c r="E672" s="3"/>
    </row>
    <row r="673" spans="1:5" ht="18" x14ac:dyDescent="0.5">
      <c r="A673" s="202" t="s">
        <v>1476</v>
      </c>
      <c r="B673" s="215">
        <v>672</v>
      </c>
      <c r="C673" s="203" t="s">
        <v>1094</v>
      </c>
      <c r="D673" s="202" t="s">
        <v>1074</v>
      </c>
      <c r="E673" s="3"/>
    </row>
    <row r="674" spans="1:5" ht="18" x14ac:dyDescent="0.5">
      <c r="A674" s="201" t="s">
        <v>2096</v>
      </c>
      <c r="B674" s="214">
        <v>673</v>
      </c>
      <c r="C674" s="211" t="s">
        <v>1094</v>
      </c>
      <c r="D674" s="201" t="s">
        <v>1074</v>
      </c>
      <c r="E674" s="3"/>
    </row>
    <row r="675" spans="1:5" ht="18" x14ac:dyDescent="0.5">
      <c r="A675" s="202" t="s">
        <v>1849</v>
      </c>
      <c r="B675" s="215">
        <v>674</v>
      </c>
      <c r="C675" s="203" t="s">
        <v>1094</v>
      </c>
      <c r="D675" s="202" t="s">
        <v>1074</v>
      </c>
      <c r="E675" s="3"/>
    </row>
    <row r="676" spans="1:5" ht="18" x14ac:dyDescent="0.5">
      <c r="A676" s="201" t="s">
        <v>1458</v>
      </c>
      <c r="B676" s="214">
        <v>675</v>
      </c>
      <c r="C676" s="211" t="s">
        <v>1094</v>
      </c>
      <c r="D676" s="201" t="s">
        <v>1074</v>
      </c>
      <c r="E676" s="3"/>
    </row>
    <row r="677" spans="1:5" ht="18" x14ac:dyDescent="0.5">
      <c r="A677" s="202" t="s">
        <v>2080</v>
      </c>
      <c r="B677" s="215">
        <v>676</v>
      </c>
      <c r="C677" s="203" t="s">
        <v>1094</v>
      </c>
      <c r="D677" s="202" t="s">
        <v>1074</v>
      </c>
      <c r="E677" s="3"/>
    </row>
    <row r="678" spans="1:5" ht="18" x14ac:dyDescent="0.5">
      <c r="A678" s="201" t="s">
        <v>2137</v>
      </c>
      <c r="B678" s="214">
        <v>677</v>
      </c>
      <c r="C678" s="211" t="s">
        <v>1094</v>
      </c>
      <c r="D678" s="201" t="s">
        <v>1074</v>
      </c>
      <c r="E678" s="3"/>
    </row>
    <row r="679" spans="1:5" ht="18" x14ac:dyDescent="0.5">
      <c r="A679" s="202" t="s">
        <v>1768</v>
      </c>
      <c r="B679" s="215">
        <v>678</v>
      </c>
      <c r="C679" s="203" t="s">
        <v>1094</v>
      </c>
      <c r="D679" s="202" t="s">
        <v>1074</v>
      </c>
      <c r="E679" s="3"/>
    </row>
    <row r="680" spans="1:5" ht="18" x14ac:dyDescent="0.5">
      <c r="A680" s="201" t="s">
        <v>1546</v>
      </c>
      <c r="B680" s="214">
        <v>679</v>
      </c>
      <c r="C680" s="211" t="s">
        <v>1094</v>
      </c>
      <c r="D680" s="201" t="s">
        <v>1074</v>
      </c>
      <c r="E680" s="3"/>
    </row>
    <row r="681" spans="1:5" ht="18" x14ac:dyDescent="0.5">
      <c r="A681" s="202" t="s">
        <v>2194</v>
      </c>
      <c r="B681" s="215">
        <v>680</v>
      </c>
      <c r="C681" s="203" t="s">
        <v>1094</v>
      </c>
      <c r="D681" s="202" t="s">
        <v>1074</v>
      </c>
      <c r="E681" s="3"/>
    </row>
    <row r="682" spans="1:5" ht="18" x14ac:dyDescent="0.5">
      <c r="A682" s="201" t="s">
        <v>2077</v>
      </c>
      <c r="B682" s="214">
        <v>681</v>
      </c>
      <c r="C682" s="211" t="s">
        <v>1094</v>
      </c>
      <c r="D682" s="201" t="s">
        <v>1074</v>
      </c>
      <c r="E682" s="3"/>
    </row>
    <row r="683" spans="1:5" ht="18" x14ac:dyDescent="0.5">
      <c r="A683" s="202" t="s">
        <v>2225</v>
      </c>
      <c r="B683" s="215">
        <v>682</v>
      </c>
      <c r="C683" s="203" t="s">
        <v>1094</v>
      </c>
      <c r="D683" s="202" t="s">
        <v>1074</v>
      </c>
      <c r="E683" s="3"/>
    </row>
    <row r="684" spans="1:5" ht="18" x14ac:dyDescent="0.5">
      <c r="A684" s="201" t="s">
        <v>1520</v>
      </c>
      <c r="B684" s="214">
        <v>683</v>
      </c>
      <c r="C684" s="211" t="s">
        <v>75</v>
      </c>
      <c r="D684" s="201" t="s">
        <v>1130</v>
      </c>
      <c r="E684" s="3"/>
    </row>
    <row r="685" spans="1:5" ht="18" x14ac:dyDescent="0.5">
      <c r="A685" s="202" t="s">
        <v>1568</v>
      </c>
      <c r="B685" s="215">
        <v>684</v>
      </c>
      <c r="C685" s="203" t="s">
        <v>1094</v>
      </c>
      <c r="D685" s="202" t="s">
        <v>1083</v>
      </c>
      <c r="E685" s="3"/>
    </row>
    <row r="686" spans="1:5" ht="18" x14ac:dyDescent="0.5">
      <c r="A686" s="201" t="s">
        <v>1191</v>
      </c>
      <c r="B686" s="214">
        <v>685</v>
      </c>
      <c r="C686" s="211" t="s">
        <v>1094</v>
      </c>
      <c r="D686" s="201" t="s">
        <v>1083</v>
      </c>
      <c r="E686" s="3"/>
    </row>
    <row r="687" spans="1:5" ht="18" x14ac:dyDescent="0.5">
      <c r="A687" s="202" t="s">
        <v>1873</v>
      </c>
      <c r="B687" s="215">
        <v>686</v>
      </c>
      <c r="C687" s="203" t="s">
        <v>75</v>
      </c>
      <c r="D687" s="202" t="s">
        <v>1083</v>
      </c>
      <c r="E687" s="3"/>
    </row>
    <row r="688" spans="1:5" ht="18" x14ac:dyDescent="0.5">
      <c r="A688" s="201" t="s">
        <v>1190</v>
      </c>
      <c r="B688" s="214">
        <v>687</v>
      </c>
      <c r="C688" s="211" t="s">
        <v>75</v>
      </c>
      <c r="D688" s="201" t="s">
        <v>1083</v>
      </c>
      <c r="E688" s="3"/>
    </row>
    <row r="689" spans="1:5" ht="18" x14ac:dyDescent="0.5">
      <c r="A689" s="202" t="s">
        <v>1837</v>
      </c>
      <c r="B689" s="215">
        <v>688</v>
      </c>
      <c r="C689" s="203" t="s">
        <v>1094</v>
      </c>
      <c r="D689" s="202" t="s">
        <v>1083</v>
      </c>
      <c r="E689" s="3"/>
    </row>
    <row r="690" spans="1:5" ht="18" x14ac:dyDescent="0.5">
      <c r="A690" s="201" t="s">
        <v>1087</v>
      </c>
      <c r="B690" s="214">
        <v>689</v>
      </c>
      <c r="C690" s="211" t="s">
        <v>75</v>
      </c>
      <c r="D690" s="201" t="s">
        <v>1083</v>
      </c>
      <c r="E690" s="3"/>
    </row>
    <row r="691" spans="1:5" ht="18" x14ac:dyDescent="0.5">
      <c r="A691" s="202" t="s">
        <v>1569</v>
      </c>
      <c r="B691" s="215">
        <v>690</v>
      </c>
      <c r="C691" s="203" t="s">
        <v>1094</v>
      </c>
      <c r="D691" s="202" t="s">
        <v>1083</v>
      </c>
      <c r="E691" s="3"/>
    </row>
    <row r="692" spans="1:5" ht="18" x14ac:dyDescent="0.5">
      <c r="A692" s="201" t="s">
        <v>1921</v>
      </c>
      <c r="B692" s="214">
        <v>691</v>
      </c>
      <c r="C692" s="211" t="s">
        <v>1094</v>
      </c>
      <c r="D692" s="201" t="s">
        <v>1083</v>
      </c>
      <c r="E692" s="3"/>
    </row>
    <row r="693" spans="1:5" ht="18" x14ac:dyDescent="0.5">
      <c r="A693" s="202" t="s">
        <v>1230</v>
      </c>
      <c r="B693" s="215">
        <v>692</v>
      </c>
      <c r="C693" s="203" t="s">
        <v>75</v>
      </c>
      <c r="D693" s="202" t="s">
        <v>1083</v>
      </c>
      <c r="E693" s="3"/>
    </row>
    <row r="694" spans="1:5" ht="18" x14ac:dyDescent="0.5">
      <c r="A694" s="201" t="s">
        <v>1391</v>
      </c>
      <c r="B694" s="214">
        <v>693</v>
      </c>
      <c r="C694" s="211" t="s">
        <v>75</v>
      </c>
      <c r="D694" s="201" t="s">
        <v>1083</v>
      </c>
      <c r="E694" s="3"/>
    </row>
    <row r="695" spans="1:5" ht="18" x14ac:dyDescent="0.5">
      <c r="A695" s="202" t="s">
        <v>1265</v>
      </c>
      <c r="B695" s="215">
        <v>694</v>
      </c>
      <c r="C695" s="203" t="s">
        <v>1094</v>
      </c>
      <c r="D695" s="202" t="s">
        <v>1083</v>
      </c>
      <c r="E695" s="3"/>
    </row>
    <row r="696" spans="1:5" ht="18" x14ac:dyDescent="0.5">
      <c r="A696" s="201" t="s">
        <v>1414</v>
      </c>
      <c r="B696" s="214">
        <v>695</v>
      </c>
      <c r="C696" s="211" t="s">
        <v>1094</v>
      </c>
      <c r="D696" s="201" t="s">
        <v>1083</v>
      </c>
      <c r="E696" s="3"/>
    </row>
    <row r="697" spans="1:5" ht="18" x14ac:dyDescent="0.5">
      <c r="A697" s="202" t="s">
        <v>2040</v>
      </c>
      <c r="B697" s="215">
        <v>696</v>
      </c>
      <c r="C697" s="203" t="s">
        <v>1094</v>
      </c>
      <c r="D697" s="202" t="s">
        <v>1083</v>
      </c>
      <c r="E697" s="3"/>
    </row>
    <row r="698" spans="1:5" ht="18" x14ac:dyDescent="0.5">
      <c r="A698" s="201" t="s">
        <v>1229</v>
      </c>
      <c r="B698" s="214">
        <v>697</v>
      </c>
      <c r="C698" s="211" t="s">
        <v>1094</v>
      </c>
      <c r="D698" s="201" t="s">
        <v>1083</v>
      </c>
      <c r="E698" s="3"/>
    </row>
    <row r="699" spans="1:5" ht="18" x14ac:dyDescent="0.5">
      <c r="A699" s="202" t="s">
        <v>1328</v>
      </c>
      <c r="B699" s="215">
        <v>698</v>
      </c>
      <c r="C699" s="203" t="s">
        <v>75</v>
      </c>
      <c r="D699" s="202" t="s">
        <v>1083</v>
      </c>
      <c r="E699" s="3"/>
    </row>
    <row r="700" spans="1:5" ht="18" x14ac:dyDescent="0.5">
      <c r="A700" s="201" t="s">
        <v>1975</v>
      </c>
      <c r="B700" s="214">
        <v>699</v>
      </c>
      <c r="C700" s="211" t="s">
        <v>1094</v>
      </c>
      <c r="D700" s="201" t="s">
        <v>1083</v>
      </c>
      <c r="E700" s="3"/>
    </row>
    <row r="701" spans="1:5" ht="18" x14ac:dyDescent="0.5">
      <c r="A701" s="202" t="s">
        <v>1369</v>
      </c>
      <c r="B701" s="215">
        <v>700</v>
      </c>
      <c r="C701" s="203" t="s">
        <v>1094</v>
      </c>
      <c r="D701" s="202" t="s">
        <v>1083</v>
      </c>
      <c r="E701" s="3"/>
    </row>
    <row r="702" spans="1:5" ht="18" x14ac:dyDescent="0.5">
      <c r="A702" s="201" t="s">
        <v>2166</v>
      </c>
      <c r="B702" s="214">
        <v>701</v>
      </c>
      <c r="C702" s="211" t="s">
        <v>75</v>
      </c>
      <c r="D702" s="201" t="s">
        <v>1083</v>
      </c>
      <c r="E702" s="3"/>
    </row>
    <row r="703" spans="1:5" ht="18" x14ac:dyDescent="0.5">
      <c r="A703" s="202" t="s">
        <v>1580</v>
      </c>
      <c r="B703" s="215">
        <v>702</v>
      </c>
      <c r="C703" s="203" t="s">
        <v>75</v>
      </c>
      <c r="D703" s="202" t="s">
        <v>1083</v>
      </c>
      <c r="E703" s="3"/>
    </row>
    <row r="704" spans="1:5" ht="18" x14ac:dyDescent="0.5">
      <c r="A704" s="201" t="s">
        <v>1123</v>
      </c>
      <c r="B704" s="214">
        <v>703</v>
      </c>
      <c r="C704" s="211" t="s">
        <v>75</v>
      </c>
      <c r="D704" s="201" t="s">
        <v>1083</v>
      </c>
      <c r="E704" s="3"/>
    </row>
    <row r="705" spans="1:5" ht="18" x14ac:dyDescent="0.5">
      <c r="A705" s="202" t="s">
        <v>2101</v>
      </c>
      <c r="B705" s="215">
        <v>704</v>
      </c>
      <c r="C705" s="203" t="s">
        <v>75</v>
      </c>
      <c r="D705" s="202" t="s">
        <v>1083</v>
      </c>
      <c r="E705" s="3"/>
    </row>
    <row r="706" spans="1:5" ht="18" x14ac:dyDescent="0.5">
      <c r="A706" s="201" t="s">
        <v>1207</v>
      </c>
      <c r="B706" s="214">
        <v>705</v>
      </c>
      <c r="C706" s="211" t="s">
        <v>75</v>
      </c>
      <c r="D706" s="201" t="s">
        <v>1083</v>
      </c>
      <c r="E706" s="3"/>
    </row>
    <row r="707" spans="1:5" ht="18" x14ac:dyDescent="0.5">
      <c r="A707" s="202" t="s">
        <v>1372</v>
      </c>
      <c r="B707" s="215">
        <v>706</v>
      </c>
      <c r="C707" s="203" t="s">
        <v>75</v>
      </c>
      <c r="D707" s="202" t="s">
        <v>1083</v>
      </c>
      <c r="E707" s="3"/>
    </row>
    <row r="708" spans="1:5" ht="18" x14ac:dyDescent="0.5">
      <c r="A708" s="201" t="s">
        <v>1187</v>
      </c>
      <c r="B708" s="214">
        <v>707</v>
      </c>
      <c r="C708" s="211" t="s">
        <v>75</v>
      </c>
      <c r="D708" s="201" t="s">
        <v>1083</v>
      </c>
      <c r="E708" s="3"/>
    </row>
    <row r="709" spans="1:5" ht="18" x14ac:dyDescent="0.5">
      <c r="A709" s="202" t="s">
        <v>1362</v>
      </c>
      <c r="B709" s="215">
        <v>708</v>
      </c>
      <c r="C709" s="203" t="s">
        <v>75</v>
      </c>
      <c r="D709" s="202" t="s">
        <v>1083</v>
      </c>
      <c r="E709" s="3"/>
    </row>
    <row r="710" spans="1:5" ht="18" x14ac:dyDescent="0.5">
      <c r="A710" s="201" t="s">
        <v>1174</v>
      </c>
      <c r="B710" s="214">
        <v>709</v>
      </c>
      <c r="C710" s="211" t="s">
        <v>1094</v>
      </c>
      <c r="D710" s="201" t="s">
        <v>1083</v>
      </c>
      <c r="E710" s="3"/>
    </row>
    <row r="711" spans="1:5" ht="18" x14ac:dyDescent="0.5">
      <c r="A711" s="202" t="s">
        <v>1878</v>
      </c>
      <c r="B711" s="215">
        <v>710</v>
      </c>
      <c r="C711" s="203" t="s">
        <v>1094</v>
      </c>
      <c r="D711" s="202" t="s">
        <v>1083</v>
      </c>
      <c r="E711" s="3"/>
    </row>
    <row r="712" spans="1:5" ht="18" x14ac:dyDescent="0.5">
      <c r="A712" s="201" t="s">
        <v>1184</v>
      </c>
      <c r="B712" s="214">
        <v>711</v>
      </c>
      <c r="C712" s="211" t="s">
        <v>1094</v>
      </c>
      <c r="D712" s="201" t="s">
        <v>1083</v>
      </c>
      <c r="E712" s="3"/>
    </row>
    <row r="713" spans="1:5" ht="18" x14ac:dyDescent="0.5">
      <c r="A713" s="202" t="s">
        <v>2052</v>
      </c>
      <c r="B713" s="215">
        <v>712</v>
      </c>
      <c r="C713" s="203" t="s">
        <v>75</v>
      </c>
      <c r="D713" s="202" t="s">
        <v>1083</v>
      </c>
      <c r="E713" s="3"/>
    </row>
    <row r="714" spans="1:5" ht="18" x14ac:dyDescent="0.5">
      <c r="A714" s="201" t="s">
        <v>1616</v>
      </c>
      <c r="B714" s="214">
        <v>713</v>
      </c>
      <c r="C714" s="211" t="s">
        <v>75</v>
      </c>
      <c r="D714" s="201" t="s">
        <v>1083</v>
      </c>
      <c r="E714" s="3"/>
    </row>
    <row r="715" spans="1:5" ht="18" x14ac:dyDescent="0.5">
      <c r="A715" s="202" t="s">
        <v>1366</v>
      </c>
      <c r="B715" s="215">
        <v>714</v>
      </c>
      <c r="C715" s="203" t="s">
        <v>75</v>
      </c>
      <c r="D715" s="202" t="s">
        <v>1083</v>
      </c>
      <c r="E715" s="3"/>
    </row>
    <row r="716" spans="1:5" ht="18" x14ac:dyDescent="0.5">
      <c r="A716" s="201" t="s">
        <v>1657</v>
      </c>
      <c r="B716" s="214">
        <v>715</v>
      </c>
      <c r="C716" s="211" t="s">
        <v>75</v>
      </c>
      <c r="D716" s="201" t="s">
        <v>1083</v>
      </c>
      <c r="E716" s="3"/>
    </row>
    <row r="717" spans="1:5" ht="18" x14ac:dyDescent="0.5">
      <c r="A717" s="202" t="s">
        <v>1176</v>
      </c>
      <c r="B717" s="215">
        <v>716</v>
      </c>
      <c r="C717" s="203" t="s">
        <v>75</v>
      </c>
      <c r="D717" s="202" t="s">
        <v>1083</v>
      </c>
      <c r="E717" s="3"/>
    </row>
    <row r="718" spans="1:5" ht="18" x14ac:dyDescent="0.5">
      <c r="A718" s="201" t="s">
        <v>1233</v>
      </c>
      <c r="B718" s="214">
        <v>717</v>
      </c>
      <c r="C718" s="211" t="s">
        <v>75</v>
      </c>
      <c r="D718" s="201" t="s">
        <v>1083</v>
      </c>
      <c r="E718" s="3"/>
    </row>
    <row r="719" spans="1:5" ht="18" x14ac:dyDescent="0.5">
      <c r="A719" s="202" t="s">
        <v>1803</v>
      </c>
      <c r="B719" s="215">
        <v>718</v>
      </c>
      <c r="C719" s="203" t="s">
        <v>1094</v>
      </c>
      <c r="D719" s="202" t="s">
        <v>1083</v>
      </c>
      <c r="E719" s="3"/>
    </row>
    <row r="720" spans="1:5" ht="18" x14ac:dyDescent="0.5">
      <c r="A720" s="201" t="s">
        <v>1629</v>
      </c>
      <c r="B720" s="214">
        <v>719</v>
      </c>
      <c r="C720" s="211" t="s">
        <v>75</v>
      </c>
      <c r="D720" s="201" t="s">
        <v>1083</v>
      </c>
      <c r="E720" s="3"/>
    </row>
    <row r="721" spans="1:5" ht="18" x14ac:dyDescent="0.5">
      <c r="A721" s="202" t="s">
        <v>1409</v>
      </c>
      <c r="B721" s="215">
        <v>720</v>
      </c>
      <c r="C721" s="203" t="s">
        <v>1094</v>
      </c>
      <c r="D721" s="202" t="s">
        <v>1083</v>
      </c>
      <c r="E721" s="3"/>
    </row>
    <row r="722" spans="1:5" ht="18" x14ac:dyDescent="0.5">
      <c r="A722" s="201" t="s">
        <v>1354</v>
      </c>
      <c r="B722" s="214">
        <v>721</v>
      </c>
      <c r="C722" s="211" t="s">
        <v>75</v>
      </c>
      <c r="D722" s="201" t="s">
        <v>1083</v>
      </c>
      <c r="E722" s="3"/>
    </row>
    <row r="723" spans="1:5" ht="18" x14ac:dyDescent="0.5">
      <c r="A723" s="202" t="s">
        <v>1353</v>
      </c>
      <c r="B723" s="215">
        <v>722</v>
      </c>
      <c r="C723" s="203" t="s">
        <v>1094</v>
      </c>
      <c r="D723" s="202" t="s">
        <v>1083</v>
      </c>
      <c r="E723" s="3"/>
    </row>
    <row r="724" spans="1:5" ht="18" x14ac:dyDescent="0.5">
      <c r="A724" s="201" t="s">
        <v>1378</v>
      </c>
      <c r="B724" s="214">
        <v>723</v>
      </c>
      <c r="C724" s="211" t="s">
        <v>75</v>
      </c>
      <c r="D724" s="201" t="s">
        <v>1083</v>
      </c>
      <c r="E724" s="3"/>
    </row>
    <row r="725" spans="1:5" ht="18" x14ac:dyDescent="0.5">
      <c r="A725" s="202" t="s">
        <v>1842</v>
      </c>
      <c r="B725" s="215">
        <v>724</v>
      </c>
      <c r="C725" s="203" t="s">
        <v>1094</v>
      </c>
      <c r="D725" s="202" t="s">
        <v>1083</v>
      </c>
      <c r="E725" s="3"/>
    </row>
    <row r="726" spans="1:5" ht="18" x14ac:dyDescent="0.5">
      <c r="A726" s="201" t="s">
        <v>1706</v>
      </c>
      <c r="B726" s="214">
        <v>725</v>
      </c>
      <c r="C726" s="211" t="s">
        <v>75</v>
      </c>
      <c r="D726" s="201" t="s">
        <v>1083</v>
      </c>
      <c r="E726" s="3"/>
    </row>
    <row r="727" spans="1:5" ht="18" x14ac:dyDescent="0.5">
      <c r="A727" s="202" t="s">
        <v>1211</v>
      </c>
      <c r="B727" s="215">
        <v>726</v>
      </c>
      <c r="C727" s="203" t="s">
        <v>75</v>
      </c>
      <c r="D727" s="202" t="s">
        <v>1083</v>
      </c>
      <c r="E727" s="3"/>
    </row>
    <row r="728" spans="1:5" ht="18" x14ac:dyDescent="0.5">
      <c r="A728" s="201" t="s">
        <v>1748</v>
      </c>
      <c r="B728" s="214">
        <v>727</v>
      </c>
      <c r="C728" s="211" t="s">
        <v>75</v>
      </c>
      <c r="D728" s="201" t="s">
        <v>1083</v>
      </c>
      <c r="E728" s="3"/>
    </row>
    <row r="729" spans="1:5" ht="18" x14ac:dyDescent="0.5">
      <c r="A729" s="202" t="s">
        <v>1352</v>
      </c>
      <c r="B729" s="215">
        <v>728</v>
      </c>
      <c r="C729" s="203" t="s">
        <v>75</v>
      </c>
      <c r="D729" s="202" t="s">
        <v>1083</v>
      </c>
      <c r="E729" s="3"/>
    </row>
    <row r="730" spans="1:5" ht="18" x14ac:dyDescent="0.5">
      <c r="A730" s="201" t="s">
        <v>1090</v>
      </c>
      <c r="B730" s="214">
        <v>729</v>
      </c>
      <c r="C730" s="211" t="s">
        <v>75</v>
      </c>
      <c r="D730" s="201" t="s">
        <v>1083</v>
      </c>
      <c r="E730" s="3"/>
    </row>
    <row r="731" spans="1:5" ht="18" x14ac:dyDescent="0.5">
      <c r="A731" s="202" t="s">
        <v>1360</v>
      </c>
      <c r="B731" s="215">
        <v>730</v>
      </c>
      <c r="C731" s="203" t="s">
        <v>75</v>
      </c>
      <c r="D731" s="202" t="s">
        <v>1083</v>
      </c>
      <c r="E731" s="3"/>
    </row>
    <row r="732" spans="1:5" ht="18" x14ac:dyDescent="0.5">
      <c r="A732" s="201" t="s">
        <v>1092</v>
      </c>
      <c r="B732" s="214">
        <v>731</v>
      </c>
      <c r="C732" s="211" t="s">
        <v>75</v>
      </c>
      <c r="D732" s="201" t="s">
        <v>1083</v>
      </c>
      <c r="E732" s="3"/>
    </row>
    <row r="733" spans="1:5" ht="18" x14ac:dyDescent="0.5">
      <c r="A733" s="202" t="s">
        <v>1743</v>
      </c>
      <c r="B733" s="215">
        <v>732</v>
      </c>
      <c r="C733" s="203" t="s">
        <v>75</v>
      </c>
      <c r="D733" s="202" t="s">
        <v>1083</v>
      </c>
      <c r="E733" s="3"/>
    </row>
    <row r="734" spans="1:5" ht="18" x14ac:dyDescent="0.5">
      <c r="A734" s="201" t="s">
        <v>1186</v>
      </c>
      <c r="B734" s="214">
        <v>733</v>
      </c>
      <c r="C734" s="211" t="s">
        <v>75</v>
      </c>
      <c r="D734" s="201" t="s">
        <v>1083</v>
      </c>
      <c r="E734" s="3"/>
    </row>
    <row r="735" spans="1:5" ht="18" x14ac:dyDescent="0.5">
      <c r="A735" s="202" t="s">
        <v>1407</v>
      </c>
      <c r="B735" s="215">
        <v>734</v>
      </c>
      <c r="C735" s="203" t="s">
        <v>1094</v>
      </c>
      <c r="D735" s="202" t="s">
        <v>1083</v>
      </c>
      <c r="E735" s="3"/>
    </row>
    <row r="736" spans="1:5" ht="18" x14ac:dyDescent="0.5">
      <c r="A736" s="201" t="s">
        <v>1312</v>
      </c>
      <c r="B736" s="214">
        <v>735</v>
      </c>
      <c r="C736" s="211" t="s">
        <v>75</v>
      </c>
      <c r="D736" s="201" t="s">
        <v>1083</v>
      </c>
      <c r="E736" s="3"/>
    </row>
    <row r="737" spans="1:5" ht="18" x14ac:dyDescent="0.5">
      <c r="A737" s="202" t="s">
        <v>1085</v>
      </c>
      <c r="B737" s="215">
        <v>736</v>
      </c>
      <c r="C737" s="203" t="s">
        <v>75</v>
      </c>
      <c r="D737" s="202" t="s">
        <v>1083</v>
      </c>
      <c r="E737" s="3"/>
    </row>
    <row r="738" spans="1:5" ht="18" x14ac:dyDescent="0.5">
      <c r="A738" s="201" t="s">
        <v>1631</v>
      </c>
      <c r="B738" s="214">
        <v>737</v>
      </c>
      <c r="C738" s="211" t="s">
        <v>1094</v>
      </c>
      <c r="D738" s="201" t="s">
        <v>1083</v>
      </c>
      <c r="E738" s="3"/>
    </row>
    <row r="739" spans="1:5" ht="18" x14ac:dyDescent="0.5">
      <c r="A739" s="202" t="s">
        <v>1826</v>
      </c>
      <c r="B739" s="215">
        <v>738</v>
      </c>
      <c r="C739" s="203" t="s">
        <v>1094</v>
      </c>
      <c r="D739" s="202" t="s">
        <v>1083</v>
      </c>
      <c r="E739" s="3"/>
    </row>
    <row r="740" spans="1:5" ht="18" x14ac:dyDescent="0.5">
      <c r="A740" s="201" t="s">
        <v>1991</v>
      </c>
      <c r="B740" s="214">
        <v>739</v>
      </c>
      <c r="C740" s="211" t="s">
        <v>75</v>
      </c>
      <c r="D740" s="201" t="s">
        <v>1083</v>
      </c>
      <c r="E740" s="3"/>
    </row>
    <row r="741" spans="1:5" ht="18" x14ac:dyDescent="0.5">
      <c r="A741" s="202" t="s">
        <v>1967</v>
      </c>
      <c r="B741" s="215">
        <v>740</v>
      </c>
      <c r="C741" s="203" t="s">
        <v>75</v>
      </c>
      <c r="D741" s="202" t="s">
        <v>1083</v>
      </c>
      <c r="E741" s="3"/>
    </row>
    <row r="742" spans="1:5" ht="18" x14ac:dyDescent="0.5">
      <c r="A742" s="201" t="s">
        <v>2299</v>
      </c>
      <c r="B742" s="214">
        <v>741</v>
      </c>
      <c r="C742" s="211" t="s">
        <v>75</v>
      </c>
      <c r="D742" s="201" t="s">
        <v>1083</v>
      </c>
      <c r="E742" s="3"/>
    </row>
    <row r="743" spans="1:5" ht="18" x14ac:dyDescent="0.5">
      <c r="A743" s="202" t="s">
        <v>1415</v>
      </c>
      <c r="B743" s="215">
        <v>742</v>
      </c>
      <c r="C743" s="203" t="s">
        <v>1094</v>
      </c>
      <c r="D743" s="202" t="s">
        <v>1083</v>
      </c>
      <c r="E743" s="3"/>
    </row>
    <row r="744" spans="1:5" ht="18" x14ac:dyDescent="0.5">
      <c r="A744" s="201" t="s">
        <v>1292</v>
      </c>
      <c r="B744" s="214">
        <v>743</v>
      </c>
      <c r="C744" s="211" t="s">
        <v>1094</v>
      </c>
      <c r="D744" s="201" t="s">
        <v>1083</v>
      </c>
      <c r="E744" s="3"/>
    </row>
    <row r="745" spans="1:5" ht="18" x14ac:dyDescent="0.5">
      <c r="A745" s="202" t="s">
        <v>1623</v>
      </c>
      <c r="B745" s="215">
        <v>744</v>
      </c>
      <c r="C745" s="203" t="s">
        <v>1094</v>
      </c>
      <c r="D745" s="202" t="s">
        <v>1083</v>
      </c>
      <c r="E745" s="3"/>
    </row>
    <row r="746" spans="1:5" ht="18" x14ac:dyDescent="0.5">
      <c r="A746" s="201" t="s">
        <v>1340</v>
      </c>
      <c r="B746" s="214">
        <v>745</v>
      </c>
      <c r="C746" s="211" t="s">
        <v>1094</v>
      </c>
      <c r="D746" s="201" t="s">
        <v>1083</v>
      </c>
      <c r="E746" s="3"/>
    </row>
    <row r="747" spans="1:5" ht="18" x14ac:dyDescent="0.5">
      <c r="A747" s="202" t="s">
        <v>1887</v>
      </c>
      <c r="B747" s="215">
        <v>746</v>
      </c>
      <c r="C747" s="203" t="s">
        <v>1094</v>
      </c>
      <c r="D747" s="202" t="s">
        <v>1083</v>
      </c>
      <c r="E747" s="3"/>
    </row>
    <row r="748" spans="1:5" ht="18" x14ac:dyDescent="0.5">
      <c r="A748" s="201" t="s">
        <v>1240</v>
      </c>
      <c r="B748" s="214">
        <v>747</v>
      </c>
      <c r="C748" s="211" t="s">
        <v>1094</v>
      </c>
      <c r="D748" s="201" t="s">
        <v>1083</v>
      </c>
      <c r="E748" s="3"/>
    </row>
    <row r="749" spans="1:5" ht="18" x14ac:dyDescent="0.5">
      <c r="A749" s="202" t="s">
        <v>1293</v>
      </c>
      <c r="B749" s="215">
        <v>748</v>
      </c>
      <c r="C749" s="203" t="s">
        <v>1094</v>
      </c>
      <c r="D749" s="202" t="s">
        <v>1083</v>
      </c>
      <c r="E749" s="3"/>
    </row>
    <row r="750" spans="1:5" ht="18" x14ac:dyDescent="0.5">
      <c r="A750" s="201" t="s">
        <v>1665</v>
      </c>
      <c r="B750" s="214">
        <v>749</v>
      </c>
      <c r="C750" s="211" t="s">
        <v>75</v>
      </c>
      <c r="D750" s="201" t="s">
        <v>1083</v>
      </c>
      <c r="E750" s="3"/>
    </row>
    <row r="751" spans="1:5" ht="18" x14ac:dyDescent="0.5">
      <c r="A751" s="202" t="s">
        <v>1318</v>
      </c>
      <c r="B751" s="215">
        <v>750</v>
      </c>
      <c r="C751" s="203" t="s">
        <v>75</v>
      </c>
      <c r="D751" s="202" t="s">
        <v>1083</v>
      </c>
      <c r="E751" s="3"/>
    </row>
    <row r="752" spans="1:5" ht="18" x14ac:dyDescent="0.5">
      <c r="A752" s="201" t="s">
        <v>2147</v>
      </c>
      <c r="B752" s="214">
        <v>751</v>
      </c>
      <c r="C752" s="211" t="s">
        <v>1094</v>
      </c>
      <c r="D752" s="201" t="s">
        <v>1083</v>
      </c>
      <c r="E752" s="3"/>
    </row>
    <row r="753" spans="1:5" ht="18" x14ac:dyDescent="0.5">
      <c r="A753" s="202" t="s">
        <v>1403</v>
      </c>
      <c r="B753" s="215">
        <v>752</v>
      </c>
      <c r="C753" s="203" t="s">
        <v>1094</v>
      </c>
      <c r="D753" s="202" t="s">
        <v>1083</v>
      </c>
      <c r="E753" s="3"/>
    </row>
    <row r="754" spans="1:5" ht="18" x14ac:dyDescent="0.5">
      <c r="A754" s="201" t="s">
        <v>2271</v>
      </c>
      <c r="B754" s="214">
        <v>753</v>
      </c>
      <c r="C754" s="211" t="s">
        <v>1094</v>
      </c>
      <c r="D754" s="201" t="s">
        <v>1083</v>
      </c>
      <c r="E754" s="3"/>
    </row>
    <row r="755" spans="1:5" ht="18" x14ac:dyDescent="0.5">
      <c r="A755" s="202" t="s">
        <v>1199</v>
      </c>
      <c r="B755" s="215">
        <v>754</v>
      </c>
      <c r="C755" s="203" t="s">
        <v>75</v>
      </c>
      <c r="D755" s="202" t="s">
        <v>1083</v>
      </c>
      <c r="E755" s="3"/>
    </row>
    <row r="756" spans="1:5" ht="18" x14ac:dyDescent="0.5">
      <c r="A756" s="201" t="s">
        <v>2298</v>
      </c>
      <c r="B756" s="214">
        <v>755</v>
      </c>
      <c r="C756" s="211" t="s">
        <v>1094</v>
      </c>
      <c r="D756" s="201" t="s">
        <v>1083</v>
      </c>
      <c r="E756" s="3"/>
    </row>
    <row r="757" spans="1:5" ht="18" x14ac:dyDescent="0.5">
      <c r="A757" s="202" t="s">
        <v>1858</v>
      </c>
      <c r="B757" s="215">
        <v>756</v>
      </c>
      <c r="C757" s="203" t="s">
        <v>1094</v>
      </c>
      <c r="D757" s="202" t="s">
        <v>1083</v>
      </c>
      <c r="E757" s="3"/>
    </row>
    <row r="758" spans="1:5" ht="18" x14ac:dyDescent="0.5">
      <c r="A758" s="201" t="s">
        <v>1704</v>
      </c>
      <c r="B758" s="214">
        <v>757</v>
      </c>
      <c r="C758" s="211" t="s">
        <v>75</v>
      </c>
      <c r="D758" s="201" t="s">
        <v>1083</v>
      </c>
      <c r="E758" s="3"/>
    </row>
    <row r="759" spans="1:5" ht="18" x14ac:dyDescent="0.5">
      <c r="A759" s="202" t="s">
        <v>1119</v>
      </c>
      <c r="B759" s="215">
        <v>758</v>
      </c>
      <c r="C759" s="203" t="s">
        <v>75</v>
      </c>
      <c r="D759" s="202" t="s">
        <v>1083</v>
      </c>
      <c r="E759" s="3"/>
    </row>
    <row r="760" spans="1:5" ht="18" x14ac:dyDescent="0.5">
      <c r="A760" s="201" t="s">
        <v>1232</v>
      </c>
      <c r="B760" s="214">
        <v>759</v>
      </c>
      <c r="C760" s="211" t="s">
        <v>1094</v>
      </c>
      <c r="D760" s="201" t="s">
        <v>1083</v>
      </c>
      <c r="E760" s="3"/>
    </row>
    <row r="761" spans="1:5" ht="18" x14ac:dyDescent="0.5">
      <c r="A761" s="202" t="s">
        <v>1384</v>
      </c>
      <c r="B761" s="215">
        <v>760</v>
      </c>
      <c r="C761" s="203" t="s">
        <v>75</v>
      </c>
      <c r="D761" s="202" t="s">
        <v>1083</v>
      </c>
      <c r="E761" s="3"/>
    </row>
    <row r="762" spans="1:5" ht="18" x14ac:dyDescent="0.5">
      <c r="A762" s="201" t="s">
        <v>1156</v>
      </c>
      <c r="B762" s="214">
        <v>761</v>
      </c>
      <c r="C762" s="211" t="s">
        <v>75</v>
      </c>
      <c r="D762" s="201" t="s">
        <v>1083</v>
      </c>
      <c r="E762" s="3"/>
    </row>
    <row r="763" spans="1:5" ht="18" x14ac:dyDescent="0.5">
      <c r="A763" s="202" t="s">
        <v>1231</v>
      </c>
      <c r="B763" s="215">
        <v>762</v>
      </c>
      <c r="C763" s="203" t="s">
        <v>75</v>
      </c>
      <c r="D763" s="202" t="s">
        <v>1083</v>
      </c>
      <c r="E763" s="3"/>
    </row>
    <row r="764" spans="1:5" ht="18" x14ac:dyDescent="0.5">
      <c r="A764" s="201" t="s">
        <v>1154</v>
      </c>
      <c r="B764" s="214">
        <v>763</v>
      </c>
      <c r="C764" s="211" t="s">
        <v>75</v>
      </c>
      <c r="D764" s="201" t="s">
        <v>1083</v>
      </c>
      <c r="E764" s="3"/>
    </row>
    <row r="765" spans="1:5" ht="18" x14ac:dyDescent="0.5">
      <c r="A765" s="202" t="s">
        <v>1169</v>
      </c>
      <c r="B765" s="215">
        <v>764</v>
      </c>
      <c r="C765" s="203" t="s">
        <v>75</v>
      </c>
      <c r="D765" s="202" t="s">
        <v>1083</v>
      </c>
      <c r="E765" s="3"/>
    </row>
    <row r="766" spans="1:5" ht="18" x14ac:dyDescent="0.5">
      <c r="A766" s="201" t="s">
        <v>1370</v>
      </c>
      <c r="B766" s="214">
        <v>765</v>
      </c>
      <c r="C766" s="211" t="s">
        <v>75</v>
      </c>
      <c r="D766" s="201" t="s">
        <v>1083</v>
      </c>
      <c r="E766" s="3"/>
    </row>
    <row r="767" spans="1:5" ht="18" x14ac:dyDescent="0.5">
      <c r="A767" s="202" t="s">
        <v>1155</v>
      </c>
      <c r="B767" s="215">
        <v>766</v>
      </c>
      <c r="C767" s="203" t="s">
        <v>75</v>
      </c>
      <c r="D767" s="202" t="s">
        <v>1083</v>
      </c>
      <c r="E767" s="3"/>
    </row>
    <row r="768" spans="1:5" ht="18" x14ac:dyDescent="0.5">
      <c r="A768" s="220" t="s">
        <v>1660</v>
      </c>
      <c r="B768" s="214">
        <v>767</v>
      </c>
      <c r="C768" s="211" t="s">
        <v>1094</v>
      </c>
      <c r="D768" s="201" t="s">
        <v>1068</v>
      </c>
      <c r="E768" s="3"/>
    </row>
    <row r="769" spans="1:5" ht="18" x14ac:dyDescent="0.5">
      <c r="A769" s="221" t="s">
        <v>1492</v>
      </c>
      <c r="B769" s="215">
        <v>768</v>
      </c>
      <c r="C769" s="203" t="s">
        <v>1094</v>
      </c>
      <c r="D769" s="202" t="s">
        <v>1074</v>
      </c>
      <c r="E769" s="3"/>
    </row>
    <row r="770" spans="1:5" ht="18" x14ac:dyDescent="0.5">
      <c r="A770" s="220" t="s">
        <v>2203</v>
      </c>
      <c r="B770" s="214">
        <v>769</v>
      </c>
      <c r="C770" s="211" t="s">
        <v>1094</v>
      </c>
      <c r="D770" s="201" t="s">
        <v>1074</v>
      </c>
      <c r="E770" s="3"/>
    </row>
    <row r="771" spans="1:5" ht="18" x14ac:dyDescent="0.5">
      <c r="A771" s="221" t="s">
        <v>1853</v>
      </c>
      <c r="B771" s="215">
        <v>770</v>
      </c>
      <c r="C771" s="203" t="s">
        <v>1094</v>
      </c>
      <c r="D771" s="202" t="s">
        <v>1074</v>
      </c>
      <c r="E771" s="3"/>
    </row>
    <row r="772" spans="1:5" ht="18" x14ac:dyDescent="0.5">
      <c r="A772" s="220" t="s">
        <v>1450</v>
      </c>
      <c r="B772" s="214">
        <v>771</v>
      </c>
      <c r="C772" s="211" t="s">
        <v>1094</v>
      </c>
      <c r="D772" s="201" t="s">
        <v>1074</v>
      </c>
      <c r="E772" s="3"/>
    </row>
    <row r="773" spans="1:5" ht="18" x14ac:dyDescent="0.5">
      <c r="A773" s="202" t="s">
        <v>1607</v>
      </c>
      <c r="B773" s="215">
        <v>772</v>
      </c>
      <c r="C773" s="203" t="s">
        <v>75</v>
      </c>
      <c r="D773" s="202" t="s">
        <v>1083</v>
      </c>
      <c r="E773" s="3"/>
    </row>
    <row r="774" spans="1:5" ht="18" x14ac:dyDescent="0.5">
      <c r="A774" s="201" t="s">
        <v>1577</v>
      </c>
      <c r="B774" s="214">
        <v>773</v>
      </c>
      <c r="C774" s="211" t="s">
        <v>75</v>
      </c>
      <c r="D774" s="201" t="s">
        <v>1083</v>
      </c>
      <c r="E774" s="3"/>
    </row>
    <row r="775" spans="1:5" ht="18" x14ac:dyDescent="0.5">
      <c r="A775" s="202" t="s">
        <v>1712</v>
      </c>
      <c r="B775" s="215">
        <v>774</v>
      </c>
      <c r="C775" s="203" t="s">
        <v>75</v>
      </c>
      <c r="D775" s="202" t="s">
        <v>1083</v>
      </c>
      <c r="E775" s="3"/>
    </row>
    <row r="776" spans="1:5" ht="18" x14ac:dyDescent="0.5">
      <c r="A776" s="201" t="s">
        <v>1807</v>
      </c>
      <c r="B776" s="214">
        <v>775</v>
      </c>
      <c r="C776" s="211" t="s">
        <v>75</v>
      </c>
      <c r="D776" s="201" t="s">
        <v>1083</v>
      </c>
      <c r="E776" s="3"/>
    </row>
    <row r="777" spans="1:5" ht="18" x14ac:dyDescent="0.5">
      <c r="A777" s="202" t="s">
        <v>1134</v>
      </c>
      <c r="B777" s="215">
        <v>776</v>
      </c>
      <c r="C777" s="203" t="s">
        <v>75</v>
      </c>
      <c r="D777" s="202" t="s">
        <v>1083</v>
      </c>
      <c r="E777" s="3"/>
    </row>
    <row r="778" spans="1:5" ht="18" x14ac:dyDescent="0.5">
      <c r="A778" s="201" t="s">
        <v>2123</v>
      </c>
      <c r="B778" s="214">
        <v>777</v>
      </c>
      <c r="C778" s="211" t="s">
        <v>75</v>
      </c>
      <c r="D778" s="201" t="s">
        <v>1074</v>
      </c>
      <c r="E778" s="3"/>
    </row>
    <row r="779" spans="1:5" ht="18" x14ac:dyDescent="0.5">
      <c r="A779" s="202" t="s">
        <v>2283</v>
      </c>
      <c r="B779" s="215">
        <v>778</v>
      </c>
      <c r="C779" s="203" t="s">
        <v>75</v>
      </c>
      <c r="D779" s="202" t="s">
        <v>1074</v>
      </c>
      <c r="E779" s="3"/>
    </row>
    <row r="780" spans="1:5" ht="18" x14ac:dyDescent="0.5">
      <c r="A780" s="201" t="s">
        <v>2241</v>
      </c>
      <c r="B780" s="214">
        <v>779</v>
      </c>
      <c r="C780" s="211" t="s">
        <v>75</v>
      </c>
      <c r="D780" s="201" t="s">
        <v>1074</v>
      </c>
      <c r="E780" s="3"/>
    </row>
    <row r="781" spans="1:5" ht="18" x14ac:dyDescent="0.5">
      <c r="A781" s="202" t="s">
        <v>2170</v>
      </c>
      <c r="B781" s="215">
        <v>780</v>
      </c>
      <c r="C781" s="203" t="s">
        <v>75</v>
      </c>
      <c r="D781" s="202" t="s">
        <v>1074</v>
      </c>
      <c r="E781" s="3"/>
    </row>
    <row r="782" spans="1:5" ht="18" x14ac:dyDescent="0.5">
      <c r="A782" s="201" t="s">
        <v>2113</v>
      </c>
      <c r="B782" s="214">
        <v>781</v>
      </c>
      <c r="C782" s="211" t="s">
        <v>1094</v>
      </c>
      <c r="D782" s="201" t="s">
        <v>1074</v>
      </c>
      <c r="E782" s="3"/>
    </row>
    <row r="783" spans="1:5" ht="18" x14ac:dyDescent="0.5">
      <c r="A783" s="202" t="s">
        <v>2219</v>
      </c>
      <c r="B783" s="215">
        <v>782</v>
      </c>
      <c r="C783" s="203" t="s">
        <v>75</v>
      </c>
      <c r="D783" s="202" t="s">
        <v>1074</v>
      </c>
      <c r="E783" s="3"/>
    </row>
    <row r="784" spans="1:5" ht="18" x14ac:dyDescent="0.5">
      <c r="A784" s="201" t="s">
        <v>2110</v>
      </c>
      <c r="B784" s="214">
        <v>783</v>
      </c>
      <c r="C784" s="211" t="s">
        <v>75</v>
      </c>
      <c r="D784" s="201" t="s">
        <v>1074</v>
      </c>
      <c r="E784" s="3"/>
    </row>
    <row r="785" spans="1:5" ht="18" x14ac:dyDescent="0.5">
      <c r="A785" s="202" t="s">
        <v>2092</v>
      </c>
      <c r="B785" s="215">
        <v>784</v>
      </c>
      <c r="C785" s="203" t="s">
        <v>75</v>
      </c>
      <c r="D785" s="202" t="s">
        <v>1074</v>
      </c>
      <c r="E785" s="3"/>
    </row>
    <row r="786" spans="1:5" ht="18" x14ac:dyDescent="0.5">
      <c r="A786" s="201" t="s">
        <v>2221</v>
      </c>
      <c r="B786" s="214">
        <v>785</v>
      </c>
      <c r="C786" s="211" t="s">
        <v>1094</v>
      </c>
      <c r="D786" s="201" t="s">
        <v>1074</v>
      </c>
      <c r="E786" s="3"/>
    </row>
    <row r="787" spans="1:5" ht="18" x14ac:dyDescent="0.5">
      <c r="A787" s="202" t="s">
        <v>1770</v>
      </c>
      <c r="B787" s="215">
        <v>786</v>
      </c>
      <c r="C787" s="203" t="s">
        <v>75</v>
      </c>
      <c r="D787" s="202" t="s">
        <v>1074</v>
      </c>
      <c r="E787" s="3"/>
    </row>
    <row r="788" spans="1:5" ht="18" x14ac:dyDescent="0.5">
      <c r="A788" s="201" t="s">
        <v>2232</v>
      </c>
      <c r="B788" s="214">
        <v>787</v>
      </c>
      <c r="C788" s="211" t="s">
        <v>75</v>
      </c>
      <c r="D788" s="201" t="s">
        <v>1074</v>
      </c>
      <c r="E788" s="3"/>
    </row>
    <row r="789" spans="1:5" ht="18" x14ac:dyDescent="0.5">
      <c r="A789" s="202" t="s">
        <v>2230</v>
      </c>
      <c r="B789" s="215">
        <v>788</v>
      </c>
      <c r="C789" s="203" t="s">
        <v>75</v>
      </c>
      <c r="D789" s="202" t="s">
        <v>1074</v>
      </c>
      <c r="E789" s="3"/>
    </row>
    <row r="790" spans="1:5" ht="18" x14ac:dyDescent="0.5">
      <c r="A790" s="201" t="s">
        <v>1815</v>
      </c>
      <c r="B790" s="214">
        <v>789</v>
      </c>
      <c r="C790" s="211" t="s">
        <v>75</v>
      </c>
      <c r="D790" s="201" t="s">
        <v>1068</v>
      </c>
      <c r="E790" s="3"/>
    </row>
    <row r="791" spans="1:5" ht="18" x14ac:dyDescent="0.5">
      <c r="A791" s="202" t="s">
        <v>1916</v>
      </c>
      <c r="B791" s="215">
        <v>790</v>
      </c>
      <c r="C791" s="203" t="s">
        <v>75</v>
      </c>
      <c r="D791" s="202" t="s">
        <v>1068</v>
      </c>
      <c r="E791" s="3"/>
    </row>
    <row r="792" spans="1:5" ht="18" x14ac:dyDescent="0.5">
      <c r="A792" s="201" t="s">
        <v>1813</v>
      </c>
      <c r="B792" s="214">
        <v>791</v>
      </c>
      <c r="C792" s="211" t="s">
        <v>75</v>
      </c>
      <c r="D792" s="201" t="s">
        <v>1068</v>
      </c>
      <c r="E792" s="3"/>
    </row>
    <row r="793" spans="1:5" ht="18" x14ac:dyDescent="0.5">
      <c r="A793" s="202" t="s">
        <v>1810</v>
      </c>
      <c r="B793" s="215">
        <v>792</v>
      </c>
      <c r="C793" s="203" t="s">
        <v>75</v>
      </c>
      <c r="D793" s="202" t="s">
        <v>1068</v>
      </c>
      <c r="E793" s="3"/>
    </row>
    <row r="794" spans="1:5" ht="18" x14ac:dyDescent="0.5">
      <c r="A794" s="201" t="s">
        <v>1735</v>
      </c>
      <c r="B794" s="214">
        <v>793</v>
      </c>
      <c r="C794" s="211" t="s">
        <v>75</v>
      </c>
      <c r="D794" s="201" t="s">
        <v>1068</v>
      </c>
      <c r="E794" s="3"/>
    </row>
    <row r="795" spans="1:5" ht="18" x14ac:dyDescent="0.5">
      <c r="A795" s="202" t="s">
        <v>1733</v>
      </c>
      <c r="B795" s="215">
        <v>794</v>
      </c>
      <c r="C795" s="203" t="s">
        <v>75</v>
      </c>
      <c r="D795" s="202" t="s">
        <v>1068</v>
      </c>
      <c r="E795" s="3"/>
    </row>
    <row r="796" spans="1:5" ht="18" x14ac:dyDescent="0.5">
      <c r="A796" s="201" t="s">
        <v>1147</v>
      </c>
      <c r="B796" s="214">
        <v>795</v>
      </c>
      <c r="C796" s="211" t="s">
        <v>1094</v>
      </c>
      <c r="D796" s="201" t="s">
        <v>1083</v>
      </c>
      <c r="E796" s="3"/>
    </row>
    <row r="797" spans="1:5" ht="18" x14ac:dyDescent="0.5">
      <c r="A797" s="202" t="s">
        <v>2287</v>
      </c>
      <c r="B797" s="215">
        <v>796</v>
      </c>
      <c r="C797" s="203" t="s">
        <v>1094</v>
      </c>
      <c r="D797" s="202" t="s">
        <v>1083</v>
      </c>
      <c r="E797" s="3"/>
    </row>
    <row r="798" spans="1:5" ht="18" x14ac:dyDescent="0.5">
      <c r="A798" s="201" t="s">
        <v>2265</v>
      </c>
      <c r="B798" s="214">
        <v>797</v>
      </c>
      <c r="C798" s="211" t="s">
        <v>1094</v>
      </c>
      <c r="D798" s="201" t="s">
        <v>1083</v>
      </c>
      <c r="E798" s="3"/>
    </row>
    <row r="799" spans="1:5" ht="18" x14ac:dyDescent="0.5">
      <c r="A799" s="202" t="s">
        <v>2253</v>
      </c>
      <c r="B799" s="215">
        <v>798</v>
      </c>
      <c r="C799" s="203" t="s">
        <v>1094</v>
      </c>
      <c r="D799" s="202" t="s">
        <v>1083</v>
      </c>
      <c r="E799" s="3"/>
    </row>
    <row r="800" spans="1:5" ht="18" x14ac:dyDescent="0.5">
      <c r="A800" s="201" t="s">
        <v>2240</v>
      </c>
      <c r="B800" s="214">
        <v>799</v>
      </c>
      <c r="C800" s="211" t="s">
        <v>1094</v>
      </c>
      <c r="D800" s="201" t="s">
        <v>1083</v>
      </c>
      <c r="E800" s="3"/>
    </row>
    <row r="801" spans="1:5" ht="18" x14ac:dyDescent="0.5">
      <c r="A801" s="202" t="s">
        <v>2184</v>
      </c>
      <c r="B801" s="215">
        <v>800</v>
      </c>
      <c r="C801" s="203" t="s">
        <v>1094</v>
      </c>
      <c r="D801" s="202" t="s">
        <v>1083</v>
      </c>
      <c r="E801" s="3"/>
    </row>
    <row r="802" spans="1:5" ht="18" x14ac:dyDescent="0.5">
      <c r="A802" s="201" t="s">
        <v>1980</v>
      </c>
      <c r="B802" s="214">
        <v>801</v>
      </c>
      <c r="C802" s="211" t="s">
        <v>75</v>
      </c>
      <c r="D802" s="201" t="s">
        <v>1083</v>
      </c>
      <c r="E802" s="3"/>
    </row>
    <row r="803" spans="1:5" ht="18" x14ac:dyDescent="0.5">
      <c r="A803" s="202" t="s">
        <v>1904</v>
      </c>
      <c r="B803" s="215">
        <v>802</v>
      </c>
      <c r="C803" s="203" t="s">
        <v>1094</v>
      </c>
      <c r="D803" s="202" t="s">
        <v>1083</v>
      </c>
      <c r="E803" s="3"/>
    </row>
    <row r="804" spans="1:5" ht="18" x14ac:dyDescent="0.5">
      <c r="A804" s="201" t="s">
        <v>1541</v>
      </c>
      <c r="B804" s="214">
        <v>803</v>
      </c>
      <c r="C804" s="211" t="s">
        <v>1094</v>
      </c>
      <c r="D804" s="201" t="s">
        <v>1083</v>
      </c>
      <c r="E804" s="3"/>
    </row>
    <row r="805" spans="1:5" ht="18" x14ac:dyDescent="0.5">
      <c r="A805" s="202" t="s">
        <v>1338</v>
      </c>
      <c r="B805" s="215">
        <v>804</v>
      </c>
      <c r="C805" s="203" t="s">
        <v>1094</v>
      </c>
      <c r="D805" s="202" t="s">
        <v>1083</v>
      </c>
      <c r="E805" s="3"/>
    </row>
    <row r="806" spans="1:5" ht="18" x14ac:dyDescent="0.5">
      <c r="A806" s="201" t="s">
        <v>1256</v>
      </c>
      <c r="B806" s="214">
        <v>805</v>
      </c>
      <c r="C806" s="211" t="s">
        <v>1094</v>
      </c>
      <c r="D806" s="201" t="s">
        <v>1083</v>
      </c>
      <c r="E806" s="3"/>
    </row>
    <row r="807" spans="1:5" ht="18" x14ac:dyDescent="0.5">
      <c r="A807" s="202" t="s">
        <v>1237</v>
      </c>
      <c r="B807" s="215">
        <v>806</v>
      </c>
      <c r="C807" s="203" t="s">
        <v>1094</v>
      </c>
      <c r="D807" s="202" t="s">
        <v>1068</v>
      </c>
      <c r="E807" s="3"/>
    </row>
    <row r="808" spans="1:5" ht="18" x14ac:dyDescent="0.5">
      <c r="A808" s="201" t="s">
        <v>1248</v>
      </c>
      <c r="B808" s="214">
        <v>807</v>
      </c>
      <c r="C808" s="211" t="s">
        <v>75</v>
      </c>
      <c r="D808" s="201" t="s">
        <v>1074</v>
      </c>
      <c r="E808" s="3"/>
    </row>
    <row r="809" spans="1:5" ht="18" x14ac:dyDescent="0.5">
      <c r="A809" s="202" t="s">
        <v>1422</v>
      </c>
      <c r="B809" s="215">
        <v>808</v>
      </c>
      <c r="C809" s="203" t="s">
        <v>75</v>
      </c>
      <c r="D809" s="202" t="s">
        <v>1074</v>
      </c>
      <c r="E809" s="3"/>
    </row>
    <row r="810" spans="1:5" ht="18" x14ac:dyDescent="0.5">
      <c r="A810" s="201" t="s">
        <v>1453</v>
      </c>
      <c r="B810" s="214">
        <v>809</v>
      </c>
      <c r="C810" s="211" t="s">
        <v>75</v>
      </c>
      <c r="D810" s="201" t="s">
        <v>1074</v>
      </c>
      <c r="E810" s="3"/>
    </row>
    <row r="811" spans="1:5" ht="18" x14ac:dyDescent="0.5">
      <c r="A811" s="202" t="s">
        <v>1464</v>
      </c>
      <c r="B811" s="215">
        <v>810</v>
      </c>
      <c r="C811" s="203" t="s">
        <v>75</v>
      </c>
      <c r="D811" s="202" t="s">
        <v>1074</v>
      </c>
      <c r="E811" s="3"/>
    </row>
    <row r="812" spans="1:5" ht="18" x14ac:dyDescent="0.5">
      <c r="A812" s="201" t="s">
        <v>1478</v>
      </c>
      <c r="B812" s="214">
        <v>811</v>
      </c>
      <c r="C812" s="211" t="s">
        <v>75</v>
      </c>
      <c r="D812" s="201" t="s">
        <v>1074</v>
      </c>
      <c r="E812" s="3"/>
    </row>
    <row r="813" spans="1:5" ht="18" x14ac:dyDescent="0.5">
      <c r="A813" s="202" t="s">
        <v>1482</v>
      </c>
      <c r="B813" s="215">
        <v>812</v>
      </c>
      <c r="C813" s="203" t="s">
        <v>75</v>
      </c>
      <c r="D813" s="202" t="s">
        <v>1074</v>
      </c>
      <c r="E813" s="3"/>
    </row>
    <row r="814" spans="1:5" ht="18" x14ac:dyDescent="0.5">
      <c r="A814" s="201" t="s">
        <v>1493</v>
      </c>
      <c r="B814" s="214">
        <v>813</v>
      </c>
      <c r="C814" s="211" t="s">
        <v>75</v>
      </c>
      <c r="D814" s="201" t="s">
        <v>1074</v>
      </c>
      <c r="E814" s="3"/>
    </row>
    <row r="815" spans="1:5" ht="18" x14ac:dyDescent="0.5">
      <c r="A815" s="202" t="s">
        <v>1513</v>
      </c>
      <c r="B815" s="215">
        <v>814</v>
      </c>
      <c r="C815" s="203" t="s">
        <v>75</v>
      </c>
      <c r="D815" s="202" t="s">
        <v>1074</v>
      </c>
      <c r="E815" s="3"/>
    </row>
    <row r="816" spans="1:5" ht="18" x14ac:dyDescent="0.5">
      <c r="A816" s="201" t="s">
        <v>1521</v>
      </c>
      <c r="B816" s="214">
        <v>815</v>
      </c>
      <c r="C816" s="211" t="s">
        <v>75</v>
      </c>
      <c r="D816" s="201" t="s">
        <v>1074</v>
      </c>
      <c r="E816" s="3"/>
    </row>
    <row r="817" spans="1:5" ht="18" x14ac:dyDescent="0.5">
      <c r="A817" s="202" t="s">
        <v>1549</v>
      </c>
      <c r="B817" s="215">
        <v>816</v>
      </c>
      <c r="C817" s="203" t="s">
        <v>75</v>
      </c>
      <c r="D817" s="202" t="s">
        <v>1074</v>
      </c>
      <c r="E817" s="3"/>
    </row>
    <row r="818" spans="1:5" ht="18" x14ac:dyDescent="0.5">
      <c r="A818" s="201" t="s">
        <v>1584</v>
      </c>
      <c r="B818" s="214">
        <v>817</v>
      </c>
      <c r="C818" s="211" t="s">
        <v>75</v>
      </c>
      <c r="D818" s="201" t="s">
        <v>1074</v>
      </c>
      <c r="E818" s="3"/>
    </row>
    <row r="819" spans="1:5" ht="18" x14ac:dyDescent="0.5">
      <c r="A819" s="202" t="s">
        <v>1644</v>
      </c>
      <c r="B819" s="215">
        <v>818</v>
      </c>
      <c r="C819" s="203" t="s">
        <v>75</v>
      </c>
      <c r="D819" s="202" t="s">
        <v>1074</v>
      </c>
      <c r="E819" s="3"/>
    </row>
    <row r="820" spans="1:5" ht="18" x14ac:dyDescent="0.5">
      <c r="A820" s="201" t="s">
        <v>1645</v>
      </c>
      <c r="B820" s="214">
        <v>819</v>
      </c>
      <c r="C820" s="211" t="s">
        <v>75</v>
      </c>
      <c r="D820" s="201" t="s">
        <v>1074</v>
      </c>
      <c r="E820" s="3"/>
    </row>
    <row r="821" spans="1:5" ht="18" x14ac:dyDescent="0.5">
      <c r="A821" s="202" t="s">
        <v>1695</v>
      </c>
      <c r="B821" s="215">
        <v>820</v>
      </c>
      <c r="C821" s="203" t="s">
        <v>75</v>
      </c>
      <c r="D821" s="202" t="s">
        <v>1074</v>
      </c>
      <c r="E821" s="3"/>
    </row>
    <row r="822" spans="1:5" ht="18" x14ac:dyDescent="0.5">
      <c r="A822" s="201" t="s">
        <v>1728</v>
      </c>
      <c r="B822" s="214">
        <v>821</v>
      </c>
      <c r="C822" s="211" t="s">
        <v>75</v>
      </c>
      <c r="D822" s="201" t="s">
        <v>1074</v>
      </c>
      <c r="E822" s="3"/>
    </row>
    <row r="823" spans="1:5" ht="18" x14ac:dyDescent="0.5">
      <c r="A823" s="202" t="s">
        <v>1764</v>
      </c>
      <c r="B823" s="215">
        <v>822</v>
      </c>
      <c r="C823" s="203" t="s">
        <v>75</v>
      </c>
      <c r="D823" s="202" t="s">
        <v>1074</v>
      </c>
      <c r="E823" s="3"/>
    </row>
    <row r="824" spans="1:5" ht="18" x14ac:dyDescent="0.5">
      <c r="A824" s="201" t="s">
        <v>1769</v>
      </c>
      <c r="B824" s="214">
        <v>823</v>
      </c>
      <c r="C824" s="211" t="s">
        <v>75</v>
      </c>
      <c r="D824" s="201" t="s">
        <v>1074</v>
      </c>
      <c r="E824" s="3"/>
    </row>
    <row r="825" spans="1:5" ht="18" x14ac:dyDescent="0.5">
      <c r="A825" s="202" t="s">
        <v>1800</v>
      </c>
      <c r="B825" s="215">
        <v>824</v>
      </c>
      <c r="C825" s="203" t="s">
        <v>75</v>
      </c>
      <c r="D825" s="202" t="s">
        <v>1074</v>
      </c>
      <c r="E825" s="3"/>
    </row>
    <row r="826" spans="1:5" ht="18" x14ac:dyDescent="0.5">
      <c r="A826" s="201" t="s">
        <v>1805</v>
      </c>
      <c r="B826" s="214">
        <v>825</v>
      </c>
      <c r="C826" s="211" t="s">
        <v>75</v>
      </c>
      <c r="D826" s="201" t="s">
        <v>1074</v>
      </c>
      <c r="E826" s="3"/>
    </row>
    <row r="827" spans="1:5" ht="18" x14ac:dyDescent="0.5">
      <c r="A827" s="202" t="s">
        <v>1818</v>
      </c>
      <c r="B827" s="215">
        <v>826</v>
      </c>
      <c r="C827" s="203" t="s">
        <v>75</v>
      </c>
      <c r="D827" s="202" t="s">
        <v>1074</v>
      </c>
      <c r="E827" s="3"/>
    </row>
    <row r="828" spans="1:5" ht="18" x14ac:dyDescent="0.5">
      <c r="A828" s="201" t="s">
        <v>1896</v>
      </c>
      <c r="B828" s="214">
        <v>827</v>
      </c>
      <c r="C828" s="211" t="s">
        <v>75</v>
      </c>
      <c r="D828" s="201" t="s">
        <v>1074</v>
      </c>
      <c r="E828" s="3"/>
    </row>
    <row r="829" spans="1:5" ht="18" x14ac:dyDescent="0.5">
      <c r="A829" s="202" t="s">
        <v>1901</v>
      </c>
      <c r="B829" s="215">
        <v>828</v>
      </c>
      <c r="C829" s="203" t="s">
        <v>75</v>
      </c>
      <c r="D829" s="202" t="s">
        <v>1074</v>
      </c>
      <c r="E829" s="3"/>
    </row>
    <row r="830" spans="1:5" ht="18" x14ac:dyDescent="0.5">
      <c r="A830" s="201" t="s">
        <v>1911</v>
      </c>
      <c r="B830" s="214">
        <v>829</v>
      </c>
      <c r="C830" s="211" t="s">
        <v>75</v>
      </c>
      <c r="D830" s="201" t="s">
        <v>1074</v>
      </c>
      <c r="E830" s="3"/>
    </row>
    <row r="831" spans="1:5" ht="18" x14ac:dyDescent="0.5">
      <c r="A831" s="202" t="s">
        <v>1955</v>
      </c>
      <c r="B831" s="215">
        <v>830</v>
      </c>
      <c r="C831" s="203" t="s">
        <v>75</v>
      </c>
      <c r="D831" s="202" t="s">
        <v>1074</v>
      </c>
      <c r="E831" s="3"/>
    </row>
    <row r="832" spans="1:5" ht="18" x14ac:dyDescent="0.5">
      <c r="A832" s="201" t="s">
        <v>1995</v>
      </c>
      <c r="B832" s="214">
        <v>831</v>
      </c>
      <c r="C832" s="211" t="s">
        <v>75</v>
      </c>
      <c r="D832" s="201" t="s">
        <v>1074</v>
      </c>
      <c r="E832" s="3"/>
    </row>
    <row r="833" spans="1:5" ht="18" x14ac:dyDescent="0.5">
      <c r="A833" s="202" t="s">
        <v>2015</v>
      </c>
      <c r="B833" s="215">
        <v>832</v>
      </c>
      <c r="C833" s="203" t="s">
        <v>75</v>
      </c>
      <c r="D833" s="202" t="s">
        <v>1074</v>
      </c>
      <c r="E833" s="3"/>
    </row>
    <row r="834" spans="1:5" ht="18" x14ac:dyDescent="0.5">
      <c r="A834" s="201" t="s">
        <v>2071</v>
      </c>
      <c r="B834" s="214">
        <v>833</v>
      </c>
      <c r="C834" s="211" t="s">
        <v>75</v>
      </c>
      <c r="D834" s="201" t="s">
        <v>1074</v>
      </c>
      <c r="E834" s="3"/>
    </row>
    <row r="835" spans="1:5" ht="18" x14ac:dyDescent="0.5">
      <c r="A835" s="202" t="s">
        <v>2091</v>
      </c>
      <c r="B835" s="215">
        <v>834</v>
      </c>
      <c r="C835" s="203" t="s">
        <v>75</v>
      </c>
      <c r="D835" s="202" t="s">
        <v>1074</v>
      </c>
      <c r="E835" s="3"/>
    </row>
    <row r="836" spans="1:5" ht="18" x14ac:dyDescent="0.5">
      <c r="A836" s="201" t="s">
        <v>2130</v>
      </c>
      <c r="B836" s="214">
        <v>835</v>
      </c>
      <c r="C836" s="211" t="s">
        <v>75</v>
      </c>
      <c r="D836" s="201" t="s">
        <v>1074</v>
      </c>
      <c r="E836" s="3"/>
    </row>
    <row r="837" spans="1:5" ht="18" x14ac:dyDescent="0.5">
      <c r="A837" s="202" t="s">
        <v>2136</v>
      </c>
      <c r="B837" s="215">
        <v>836</v>
      </c>
      <c r="C837" s="203" t="s">
        <v>75</v>
      </c>
      <c r="D837" s="202" t="s">
        <v>1074</v>
      </c>
      <c r="E837" s="3"/>
    </row>
    <row r="838" spans="1:5" ht="18" x14ac:dyDescent="0.5">
      <c r="A838" s="201" t="s">
        <v>2138</v>
      </c>
      <c r="B838" s="214">
        <v>837</v>
      </c>
      <c r="C838" s="211" t="s">
        <v>75</v>
      </c>
      <c r="D838" s="201" t="s">
        <v>1074</v>
      </c>
      <c r="E838" s="3"/>
    </row>
    <row r="839" spans="1:5" ht="18" x14ac:dyDescent="0.5">
      <c r="A839" s="202" t="s">
        <v>2160</v>
      </c>
      <c r="B839" s="215">
        <v>838</v>
      </c>
      <c r="C839" s="203" t="s">
        <v>75</v>
      </c>
      <c r="D839" s="202" t="s">
        <v>1074</v>
      </c>
      <c r="E839" s="3"/>
    </row>
    <row r="840" spans="1:5" ht="18" x14ac:dyDescent="0.5">
      <c r="A840" s="201" t="s">
        <v>2163</v>
      </c>
      <c r="B840" s="214">
        <v>839</v>
      </c>
      <c r="C840" s="211" t="s">
        <v>75</v>
      </c>
      <c r="D840" s="201" t="s">
        <v>1074</v>
      </c>
      <c r="E840" s="3"/>
    </row>
    <row r="841" spans="1:5" ht="18" x14ac:dyDescent="0.5">
      <c r="A841" s="202" t="s">
        <v>2164</v>
      </c>
      <c r="B841" s="215">
        <v>840</v>
      </c>
      <c r="C841" s="203" t="s">
        <v>75</v>
      </c>
      <c r="D841" s="202" t="s">
        <v>1074</v>
      </c>
      <c r="E841" s="3"/>
    </row>
    <row r="842" spans="1:5" ht="18" x14ac:dyDescent="0.5">
      <c r="A842" s="201" t="s">
        <v>2173</v>
      </c>
      <c r="B842" s="214">
        <v>841</v>
      </c>
      <c r="C842" s="211" t="s">
        <v>75</v>
      </c>
      <c r="D842" s="201" t="s">
        <v>1074</v>
      </c>
      <c r="E842" s="3"/>
    </row>
    <row r="843" spans="1:5" ht="18" x14ac:dyDescent="0.5">
      <c r="A843" s="202" t="s">
        <v>2174</v>
      </c>
      <c r="B843" s="215">
        <v>842</v>
      </c>
      <c r="C843" s="203" t="s">
        <v>75</v>
      </c>
      <c r="D843" s="202" t="s">
        <v>1074</v>
      </c>
      <c r="E843" s="3"/>
    </row>
    <row r="844" spans="1:5" ht="18" x14ac:dyDescent="0.5">
      <c r="A844" s="201" t="s">
        <v>2180</v>
      </c>
      <c r="B844" s="214">
        <v>843</v>
      </c>
      <c r="C844" s="211" t="s">
        <v>75</v>
      </c>
      <c r="D844" s="201" t="s">
        <v>1074</v>
      </c>
      <c r="E844" s="3"/>
    </row>
    <row r="845" spans="1:5" ht="18" x14ac:dyDescent="0.5">
      <c r="A845" s="202" t="s">
        <v>2293</v>
      </c>
      <c r="B845" s="215">
        <v>844</v>
      </c>
      <c r="C845" s="203" t="s">
        <v>75</v>
      </c>
      <c r="D845" s="202" t="s">
        <v>1074</v>
      </c>
      <c r="E845" s="3"/>
    </row>
    <row r="846" spans="1:5" ht="18" x14ac:dyDescent="0.5">
      <c r="A846" s="201" t="s">
        <v>2302</v>
      </c>
      <c r="B846" s="214">
        <v>845</v>
      </c>
      <c r="C846" s="211" t="s">
        <v>75</v>
      </c>
      <c r="D846" s="201" t="s">
        <v>1074</v>
      </c>
      <c r="E846" s="3"/>
    </row>
    <row r="847" spans="1:5" ht="18" x14ac:dyDescent="0.5">
      <c r="A847" s="202" t="s">
        <v>2304</v>
      </c>
      <c r="B847" s="215">
        <v>846</v>
      </c>
      <c r="C847" s="203" t="s">
        <v>75</v>
      </c>
      <c r="D847" s="202" t="s">
        <v>1074</v>
      </c>
      <c r="E847" s="3"/>
    </row>
    <row r="848" spans="1:5" ht="18" x14ac:dyDescent="0.5">
      <c r="A848" s="220" t="s">
        <v>1282</v>
      </c>
      <c r="B848" s="214">
        <v>847</v>
      </c>
      <c r="C848" s="211" t="s">
        <v>75</v>
      </c>
      <c r="D848" s="201" t="s">
        <v>1106</v>
      </c>
      <c r="E848" s="3"/>
    </row>
    <row r="849" spans="1:5" ht="18" x14ac:dyDescent="0.5">
      <c r="A849" s="221" t="s">
        <v>1217</v>
      </c>
      <c r="B849" s="215">
        <v>848</v>
      </c>
      <c r="C849" s="203" t="s">
        <v>75</v>
      </c>
      <c r="D849" s="202" t="s">
        <v>1106</v>
      </c>
      <c r="E849" s="3"/>
    </row>
    <row r="850" spans="1:5" ht="18" x14ac:dyDescent="0.5">
      <c r="A850" s="220" t="s">
        <v>1872</v>
      </c>
      <c r="B850" s="214">
        <v>849</v>
      </c>
      <c r="C850" s="211" t="s">
        <v>75</v>
      </c>
      <c r="D850" s="201" t="s">
        <v>1106</v>
      </c>
      <c r="E850" s="3"/>
    </row>
    <row r="851" spans="1:5" ht="18" x14ac:dyDescent="0.5">
      <c r="A851" s="221" t="s">
        <v>1213</v>
      </c>
      <c r="B851" s="215">
        <v>850</v>
      </c>
      <c r="C851" s="203" t="s">
        <v>75</v>
      </c>
      <c r="D851" s="202" t="s">
        <v>1106</v>
      </c>
      <c r="E851" s="3"/>
    </row>
    <row r="852" spans="1:5" ht="18" x14ac:dyDescent="0.5">
      <c r="A852" s="220" t="s">
        <v>1809</v>
      </c>
      <c r="B852" s="214">
        <v>851</v>
      </c>
      <c r="C852" s="211" t="s">
        <v>75</v>
      </c>
      <c r="D852" s="201" t="s">
        <v>1106</v>
      </c>
      <c r="E852" s="3"/>
    </row>
    <row r="853" spans="1:5" ht="18" x14ac:dyDescent="0.5">
      <c r="A853" s="221" t="s">
        <v>1978</v>
      </c>
      <c r="B853" s="215">
        <v>852</v>
      </c>
      <c r="C853" s="203" t="s">
        <v>75</v>
      </c>
      <c r="D853" s="202" t="s">
        <v>1106</v>
      </c>
      <c r="E853" s="3"/>
    </row>
    <row r="854" spans="1:5" ht="18" x14ac:dyDescent="0.5">
      <c r="A854" s="220" t="s">
        <v>1582</v>
      </c>
      <c r="B854" s="214">
        <v>853</v>
      </c>
      <c r="C854" s="211" t="s">
        <v>75</v>
      </c>
      <c r="D854" s="201" t="s">
        <v>1106</v>
      </c>
      <c r="E854" s="3"/>
    </row>
    <row r="855" spans="1:5" ht="18" x14ac:dyDescent="0.5">
      <c r="A855" s="221" t="s">
        <v>1986</v>
      </c>
      <c r="B855" s="215">
        <v>854</v>
      </c>
      <c r="C855" s="203" t="s">
        <v>75</v>
      </c>
      <c r="D855" s="202" t="s">
        <v>1106</v>
      </c>
      <c r="E855" s="3"/>
    </row>
    <row r="856" spans="1:5" ht="18" x14ac:dyDescent="0.5">
      <c r="A856" s="220" t="s">
        <v>1990</v>
      </c>
      <c r="B856" s="214">
        <v>855</v>
      </c>
      <c r="C856" s="211" t="s">
        <v>75</v>
      </c>
      <c r="D856" s="201" t="s">
        <v>1106</v>
      </c>
      <c r="E856" s="3"/>
    </row>
    <row r="857" spans="1:5" ht="18" x14ac:dyDescent="0.5">
      <c r="A857" s="221" t="s">
        <v>1893</v>
      </c>
      <c r="B857" s="215">
        <v>856</v>
      </c>
      <c r="C857" s="203" t="s">
        <v>75</v>
      </c>
      <c r="D857" s="202" t="s">
        <v>1106</v>
      </c>
      <c r="E857" s="3"/>
    </row>
    <row r="858" spans="1:5" ht="18" x14ac:dyDescent="0.5">
      <c r="A858" s="220" t="s">
        <v>1678</v>
      </c>
      <c r="B858" s="214">
        <v>857</v>
      </c>
      <c r="C858" s="211" t="s">
        <v>75</v>
      </c>
      <c r="D858" s="201" t="s">
        <v>1106</v>
      </c>
      <c r="E858" s="3"/>
    </row>
    <row r="859" spans="1:5" ht="18" x14ac:dyDescent="0.5">
      <c r="A859" s="221" t="s">
        <v>1841</v>
      </c>
      <c r="B859" s="215">
        <v>858</v>
      </c>
      <c r="C859" s="203" t="s">
        <v>75</v>
      </c>
      <c r="D859" s="202" t="s">
        <v>1106</v>
      </c>
      <c r="E859" s="3"/>
    </row>
    <row r="860" spans="1:5" ht="18" x14ac:dyDescent="0.5">
      <c r="A860" s="220" t="s">
        <v>1754</v>
      </c>
      <c r="B860" s="214">
        <v>859</v>
      </c>
      <c r="C860" s="211" t="s">
        <v>75</v>
      </c>
      <c r="D860" s="201" t="s">
        <v>1106</v>
      </c>
      <c r="E860" s="3"/>
    </row>
    <row r="861" spans="1:5" ht="18" x14ac:dyDescent="0.5">
      <c r="A861" s="221" t="s">
        <v>1517</v>
      </c>
      <c r="B861" s="215">
        <v>860</v>
      </c>
      <c r="C861" s="203" t="s">
        <v>1094</v>
      </c>
      <c r="D861" s="202" t="s">
        <v>1106</v>
      </c>
      <c r="E861" s="3"/>
    </row>
    <row r="862" spans="1:5" ht="18" x14ac:dyDescent="0.5">
      <c r="A862" s="220" t="s">
        <v>1808</v>
      </c>
      <c r="B862" s="214">
        <v>861</v>
      </c>
      <c r="C862" s="211" t="s">
        <v>75</v>
      </c>
      <c r="D862" s="201" t="s">
        <v>1106</v>
      </c>
      <c r="E862" s="3"/>
    </row>
    <row r="863" spans="1:5" ht="18" x14ac:dyDescent="0.5">
      <c r="A863" s="221" t="s">
        <v>2116</v>
      </c>
      <c r="B863" s="215">
        <v>862</v>
      </c>
      <c r="C863" s="203" t="s">
        <v>75</v>
      </c>
      <c r="D863" s="202" t="s">
        <v>1106</v>
      </c>
      <c r="E863" s="3"/>
    </row>
    <row r="864" spans="1:5" ht="18" x14ac:dyDescent="0.5">
      <c r="A864" s="220" t="s">
        <v>1105</v>
      </c>
      <c r="B864" s="214">
        <v>863</v>
      </c>
      <c r="C864" s="211" t="s">
        <v>75</v>
      </c>
      <c r="D864" s="201" t="s">
        <v>1106</v>
      </c>
      <c r="E864" s="3"/>
    </row>
    <row r="865" spans="1:5" ht="18" x14ac:dyDescent="0.5">
      <c r="A865" s="221" t="s">
        <v>1523</v>
      </c>
      <c r="B865" s="215">
        <v>864</v>
      </c>
      <c r="C865" s="203" t="s">
        <v>75</v>
      </c>
      <c r="D865" s="202" t="s">
        <v>1106</v>
      </c>
      <c r="E865" s="3"/>
    </row>
    <row r="866" spans="1:5" ht="18" x14ac:dyDescent="0.5">
      <c r="A866" s="220" t="s">
        <v>1416</v>
      </c>
      <c r="B866" s="214">
        <v>865</v>
      </c>
      <c r="C866" s="211" t="s">
        <v>75</v>
      </c>
      <c r="D866" s="201" t="s">
        <v>1106</v>
      </c>
      <c r="E866" s="3"/>
    </row>
    <row r="867" spans="1:5" ht="18" x14ac:dyDescent="0.5">
      <c r="A867" s="221" t="s">
        <v>1737</v>
      </c>
      <c r="B867" s="215">
        <v>866</v>
      </c>
      <c r="C867" s="203" t="s">
        <v>75</v>
      </c>
      <c r="D867" s="202" t="s">
        <v>1106</v>
      </c>
      <c r="E867" s="3"/>
    </row>
    <row r="868" spans="1:5" ht="18" x14ac:dyDescent="0.5">
      <c r="A868" s="220" t="s">
        <v>1746</v>
      </c>
      <c r="B868" s="214">
        <v>867</v>
      </c>
      <c r="C868" s="211" t="s">
        <v>75</v>
      </c>
      <c r="D868" s="201" t="s">
        <v>1106</v>
      </c>
      <c r="E868" s="3"/>
    </row>
    <row r="869" spans="1:5" ht="18" x14ac:dyDescent="0.5">
      <c r="A869" s="221" t="s">
        <v>2234</v>
      </c>
      <c r="B869" s="215">
        <v>868</v>
      </c>
      <c r="C869" s="203" t="s">
        <v>75</v>
      </c>
      <c r="D869" s="202" t="s">
        <v>1106</v>
      </c>
      <c r="E869" s="3"/>
    </row>
    <row r="870" spans="1:5" ht="18" x14ac:dyDescent="0.5">
      <c r="A870" s="220" t="s">
        <v>1467</v>
      </c>
      <c r="B870" s="214">
        <v>869</v>
      </c>
      <c r="C870" s="211" t="s">
        <v>75</v>
      </c>
      <c r="D870" s="201" t="s">
        <v>1106</v>
      </c>
      <c r="E870" s="3"/>
    </row>
    <row r="871" spans="1:5" ht="18" x14ac:dyDescent="0.5">
      <c r="A871" s="221" t="s">
        <v>1516</v>
      </c>
      <c r="B871" s="215">
        <v>870</v>
      </c>
      <c r="C871" s="203" t="s">
        <v>75</v>
      </c>
      <c r="D871" s="202" t="s">
        <v>1106</v>
      </c>
      <c r="E871" s="3"/>
    </row>
    <row r="872" spans="1:5" ht="18" x14ac:dyDescent="0.5">
      <c r="A872" s="220" t="s">
        <v>2151</v>
      </c>
      <c r="B872" s="214">
        <v>871</v>
      </c>
      <c r="C872" s="211" t="s">
        <v>75</v>
      </c>
      <c r="D872" s="201" t="s">
        <v>1106</v>
      </c>
      <c r="E872" s="3"/>
    </row>
    <row r="873" spans="1:5" ht="18" x14ac:dyDescent="0.5">
      <c r="A873" s="221" t="s">
        <v>1510</v>
      </c>
      <c r="B873" s="215">
        <v>872</v>
      </c>
      <c r="C873" s="203" t="s">
        <v>75</v>
      </c>
      <c r="D873" s="202" t="s">
        <v>1106</v>
      </c>
      <c r="E873" s="3"/>
    </row>
    <row r="874" spans="1:5" ht="18" x14ac:dyDescent="0.5">
      <c r="A874" s="220" t="s">
        <v>1965</v>
      </c>
      <c r="B874" s="214">
        <v>873</v>
      </c>
      <c r="C874" s="211" t="s">
        <v>75</v>
      </c>
      <c r="D874" s="201" t="s">
        <v>1106</v>
      </c>
      <c r="E874" s="3"/>
    </row>
    <row r="875" spans="1:5" ht="18" x14ac:dyDescent="0.5">
      <c r="A875" s="221" t="s">
        <v>1983</v>
      </c>
      <c r="B875" s="215">
        <v>874</v>
      </c>
      <c r="C875" s="203" t="s">
        <v>75</v>
      </c>
      <c r="D875" s="202" t="s">
        <v>1106</v>
      </c>
      <c r="E875" s="3"/>
    </row>
    <row r="876" spans="1:5" ht="18" x14ac:dyDescent="0.5">
      <c r="A876" s="220" t="s">
        <v>1425</v>
      </c>
      <c r="B876" s="214">
        <v>875</v>
      </c>
      <c r="C876" s="211" t="s">
        <v>75</v>
      </c>
      <c r="D876" s="201" t="s">
        <v>1106</v>
      </c>
      <c r="E876" s="3"/>
    </row>
    <row r="877" spans="1:5" ht="18" x14ac:dyDescent="0.5">
      <c r="A877" s="221" t="s">
        <v>1163</v>
      </c>
      <c r="B877" s="215">
        <v>876</v>
      </c>
      <c r="C877" s="203" t="s">
        <v>1094</v>
      </c>
      <c r="D877" s="202" t="s">
        <v>1106</v>
      </c>
      <c r="E877" s="3"/>
    </row>
    <row r="878" spans="1:5" ht="18" x14ac:dyDescent="0.5">
      <c r="A878" s="220" t="s">
        <v>2143</v>
      </c>
      <c r="B878" s="214">
        <v>877</v>
      </c>
      <c r="C878" s="211" t="s">
        <v>75</v>
      </c>
      <c r="D878" s="201" t="s">
        <v>1106</v>
      </c>
      <c r="E878" s="3"/>
    </row>
    <row r="879" spans="1:5" ht="18" x14ac:dyDescent="0.5">
      <c r="A879" s="221" t="s">
        <v>1392</v>
      </c>
      <c r="B879" s="215">
        <v>878</v>
      </c>
      <c r="C879" s="203" t="s">
        <v>75</v>
      </c>
      <c r="D879" s="202" t="s">
        <v>1106</v>
      </c>
      <c r="E879" s="3"/>
    </row>
    <row r="880" spans="1:5" ht="18" x14ac:dyDescent="0.5">
      <c r="A880" s="220" t="s">
        <v>1426</v>
      </c>
      <c r="B880" s="214">
        <v>879</v>
      </c>
      <c r="C880" s="211" t="s">
        <v>75</v>
      </c>
      <c r="D880" s="201" t="s">
        <v>1106</v>
      </c>
      <c r="E880" s="3"/>
    </row>
    <row r="881" spans="1:5" ht="18" x14ac:dyDescent="0.5">
      <c r="A881" s="221" t="s">
        <v>1705</v>
      </c>
      <c r="B881" s="215">
        <v>880</v>
      </c>
      <c r="C881" s="203" t="s">
        <v>75</v>
      </c>
      <c r="D881" s="202" t="s">
        <v>1106</v>
      </c>
      <c r="E881" s="3"/>
    </row>
    <row r="882" spans="1:5" ht="18" x14ac:dyDescent="0.5">
      <c r="A882" s="210" t="s">
        <v>1444</v>
      </c>
      <c r="B882" s="214">
        <v>881</v>
      </c>
      <c r="C882" s="211" t="s">
        <v>75</v>
      </c>
      <c r="D882" s="201" t="s">
        <v>1445</v>
      </c>
      <c r="E882" s="3"/>
    </row>
    <row r="883" spans="1:5" ht="18" x14ac:dyDescent="0.5">
      <c r="A883" s="221" t="s">
        <v>1699</v>
      </c>
      <c r="B883" s="215">
        <v>882</v>
      </c>
      <c r="C883" s="203" t="s">
        <v>75</v>
      </c>
      <c r="D883" s="202" t="s">
        <v>1106</v>
      </c>
      <c r="E883" s="3"/>
    </row>
    <row r="884" spans="1:5" ht="18" x14ac:dyDescent="0.5">
      <c r="A884" s="210" t="s">
        <v>1866</v>
      </c>
      <c r="B884" s="214">
        <v>883</v>
      </c>
      <c r="C884" s="211" t="s">
        <v>75</v>
      </c>
      <c r="D884" s="201" t="s">
        <v>1445</v>
      </c>
      <c r="E884" s="3"/>
    </row>
    <row r="885" spans="1:5" ht="18" x14ac:dyDescent="0.5">
      <c r="A885" s="221" t="s">
        <v>2011</v>
      </c>
      <c r="B885" s="215">
        <v>884</v>
      </c>
      <c r="C885" s="203" t="s">
        <v>75</v>
      </c>
      <c r="D885" s="202" t="s">
        <v>1106</v>
      </c>
      <c r="E885" s="3"/>
    </row>
    <row r="886" spans="1:5" ht="18" x14ac:dyDescent="0.5">
      <c r="A886" s="220" t="s">
        <v>1856</v>
      </c>
      <c r="B886" s="214">
        <v>885</v>
      </c>
      <c r="C886" s="211" t="s">
        <v>75</v>
      </c>
      <c r="D886" s="201" t="s">
        <v>1074</v>
      </c>
      <c r="E886" s="3"/>
    </row>
    <row r="887" spans="1:5" ht="18" x14ac:dyDescent="0.5">
      <c r="A887" s="221" t="s">
        <v>1203</v>
      </c>
      <c r="B887" s="215">
        <v>886</v>
      </c>
      <c r="C887" s="203" t="s">
        <v>75</v>
      </c>
      <c r="D887" s="202" t="s">
        <v>1074</v>
      </c>
      <c r="E887" s="3"/>
    </row>
    <row r="888" spans="1:5" ht="18" x14ac:dyDescent="0.5">
      <c r="A888" s="220" t="s">
        <v>1840</v>
      </c>
      <c r="B888" s="214">
        <v>887</v>
      </c>
      <c r="C888" s="211" t="s">
        <v>75</v>
      </c>
      <c r="D888" s="201" t="s">
        <v>1074</v>
      </c>
      <c r="E888" s="3"/>
    </row>
    <row r="889" spans="1:5" ht="18" x14ac:dyDescent="0.5">
      <c r="A889" s="221" t="s">
        <v>1487</v>
      </c>
      <c r="B889" s="215">
        <v>888</v>
      </c>
      <c r="C889" s="203" t="s">
        <v>75</v>
      </c>
      <c r="D889" s="202" t="s">
        <v>1074</v>
      </c>
      <c r="E889" s="3"/>
    </row>
    <row r="890" spans="1:5" ht="18" x14ac:dyDescent="0.5">
      <c r="A890" s="220" t="s">
        <v>2181</v>
      </c>
      <c r="B890" s="214">
        <v>889</v>
      </c>
      <c r="C890" s="211" t="s">
        <v>75</v>
      </c>
      <c r="D890" s="201" t="s">
        <v>1083</v>
      </c>
      <c r="E890" s="3"/>
    </row>
    <row r="891" spans="1:5" ht="18" x14ac:dyDescent="0.5">
      <c r="A891" s="221" t="s">
        <v>2032</v>
      </c>
      <c r="B891" s="215">
        <v>890</v>
      </c>
      <c r="C891" s="203" t="s">
        <v>1094</v>
      </c>
      <c r="D891" s="202" t="s">
        <v>1074</v>
      </c>
      <c r="E891" s="3"/>
    </row>
    <row r="892" spans="1:5" ht="18" x14ac:dyDescent="0.5">
      <c r="A892" s="220" t="s">
        <v>1400</v>
      </c>
      <c r="B892" s="214">
        <v>891</v>
      </c>
      <c r="C892" s="211" t="s">
        <v>75</v>
      </c>
      <c r="D892" s="201" t="s">
        <v>1083</v>
      </c>
      <c r="E892" s="3"/>
    </row>
    <row r="893" spans="1:5" ht="18" x14ac:dyDescent="0.5">
      <c r="A893" s="221" t="s">
        <v>2259</v>
      </c>
      <c r="B893" s="215">
        <v>892</v>
      </c>
      <c r="C893" s="203" t="s">
        <v>75</v>
      </c>
      <c r="D893" s="202" t="s">
        <v>1083</v>
      </c>
      <c r="E893" s="3"/>
    </row>
    <row r="894" spans="1:5" ht="18" x14ac:dyDescent="0.5">
      <c r="A894" s="220" t="s">
        <v>1319</v>
      </c>
      <c r="B894" s="214">
        <v>893</v>
      </c>
      <c r="C894" s="211" t="s">
        <v>75</v>
      </c>
      <c r="D894" s="201" t="s">
        <v>1083</v>
      </c>
      <c r="E894" s="3"/>
    </row>
    <row r="895" spans="1:5" ht="18" x14ac:dyDescent="0.5">
      <c r="A895" s="221" t="s">
        <v>2258</v>
      </c>
      <c r="B895" s="215">
        <v>894</v>
      </c>
      <c r="C895" s="203" t="s">
        <v>75</v>
      </c>
      <c r="D895" s="202" t="s">
        <v>1083</v>
      </c>
      <c r="E895" s="3"/>
    </row>
    <row r="896" spans="1:5" ht="18" x14ac:dyDescent="0.5">
      <c r="A896" s="220" t="s">
        <v>1236</v>
      </c>
      <c r="B896" s="214">
        <v>895</v>
      </c>
      <c r="C896" s="211" t="s">
        <v>75</v>
      </c>
      <c r="D896" s="201" t="s">
        <v>1083</v>
      </c>
      <c r="E896" s="3"/>
    </row>
    <row r="897" spans="1:5" ht="18" x14ac:dyDescent="0.5">
      <c r="A897" s="221" t="s">
        <v>1234</v>
      </c>
      <c r="B897" s="215">
        <v>896</v>
      </c>
      <c r="C897" s="203" t="s">
        <v>75</v>
      </c>
      <c r="D897" s="202" t="s">
        <v>1083</v>
      </c>
      <c r="E897" s="3"/>
    </row>
    <row r="898" spans="1:5" ht="18" x14ac:dyDescent="0.5">
      <c r="A898" s="220" t="s">
        <v>1235</v>
      </c>
      <c r="B898" s="214">
        <v>897</v>
      </c>
      <c r="C898" s="211" t="s">
        <v>75</v>
      </c>
      <c r="D898" s="201" t="s">
        <v>1083</v>
      </c>
      <c r="E898" s="3"/>
    </row>
    <row r="899" spans="1:5" ht="18" x14ac:dyDescent="0.5">
      <c r="A899" s="221" t="s">
        <v>2217</v>
      </c>
      <c r="B899" s="215">
        <v>898</v>
      </c>
      <c r="C899" s="203" t="s">
        <v>75</v>
      </c>
      <c r="D899" s="202" t="s">
        <v>1083</v>
      </c>
      <c r="E899" s="3"/>
    </row>
    <row r="900" spans="1:5" ht="18" x14ac:dyDescent="0.5">
      <c r="A900" s="220" t="s">
        <v>2031</v>
      </c>
      <c r="B900" s="214">
        <v>899</v>
      </c>
      <c r="C900" s="211" t="s">
        <v>75</v>
      </c>
      <c r="D900" s="201" t="s">
        <v>1074</v>
      </c>
      <c r="E900" s="3"/>
    </row>
    <row r="901" spans="1:5" ht="18" x14ac:dyDescent="0.5">
      <c r="A901" s="221" t="s">
        <v>1146</v>
      </c>
      <c r="B901" s="215">
        <v>900</v>
      </c>
      <c r="C901" s="203" t="s">
        <v>1094</v>
      </c>
      <c r="D901" s="202" t="s">
        <v>1083</v>
      </c>
      <c r="E901" s="3"/>
    </row>
    <row r="902" spans="1:5" ht="18" x14ac:dyDescent="0.5">
      <c r="A902" s="220" t="s">
        <v>1540</v>
      </c>
      <c r="B902" s="214">
        <v>901</v>
      </c>
      <c r="C902" s="211" t="s">
        <v>75</v>
      </c>
      <c r="D902" s="201" t="s">
        <v>1083</v>
      </c>
      <c r="E902" s="3"/>
    </row>
    <row r="903" spans="1:5" ht="18" x14ac:dyDescent="0.5">
      <c r="A903" s="221" t="s">
        <v>2255</v>
      </c>
      <c r="B903" s="215">
        <v>902</v>
      </c>
      <c r="C903" s="203" t="s">
        <v>75</v>
      </c>
      <c r="D903" s="202" t="s">
        <v>1083</v>
      </c>
      <c r="E903" s="3"/>
    </row>
    <row r="904" spans="1:5" ht="18" x14ac:dyDescent="0.5">
      <c r="A904" s="220" t="s">
        <v>1774</v>
      </c>
      <c r="B904" s="214">
        <v>903</v>
      </c>
      <c r="C904" s="211" t="s">
        <v>75</v>
      </c>
      <c r="D904" s="201" t="s">
        <v>1074</v>
      </c>
      <c r="E904" s="3"/>
    </row>
    <row r="905" spans="1:5" ht="18" x14ac:dyDescent="0.5">
      <c r="A905" s="221" t="s">
        <v>1775</v>
      </c>
      <c r="B905" s="215">
        <v>904</v>
      </c>
      <c r="C905" s="203" t="s">
        <v>75</v>
      </c>
      <c r="D905" s="202" t="s">
        <v>1074</v>
      </c>
      <c r="E905" s="3"/>
    </row>
    <row r="906" spans="1:5" ht="18" x14ac:dyDescent="0.5">
      <c r="A906" s="220" t="s">
        <v>1861</v>
      </c>
      <c r="B906" s="214">
        <v>905</v>
      </c>
      <c r="C906" s="211" t="s">
        <v>1094</v>
      </c>
      <c r="D906" s="201" t="s">
        <v>1074</v>
      </c>
      <c r="E906" s="3"/>
    </row>
    <row r="907" spans="1:5" ht="18" x14ac:dyDescent="0.5">
      <c r="A907" s="221" t="s">
        <v>2256</v>
      </c>
      <c r="B907" s="215">
        <v>906</v>
      </c>
      <c r="C907" s="203" t="s">
        <v>75</v>
      </c>
      <c r="D907" s="202" t="s">
        <v>1083</v>
      </c>
      <c r="E907" s="3"/>
    </row>
    <row r="908" spans="1:5" ht="18" x14ac:dyDescent="0.5">
      <c r="A908" s="220" t="s">
        <v>1917</v>
      </c>
      <c r="B908" s="214">
        <v>907</v>
      </c>
      <c r="C908" s="211" t="s">
        <v>75</v>
      </c>
      <c r="D908" s="201" t="s">
        <v>1106</v>
      </c>
      <c r="E908" s="3"/>
    </row>
    <row r="909" spans="1:5" ht="18" x14ac:dyDescent="0.5">
      <c r="A909" s="221" t="s">
        <v>2185</v>
      </c>
      <c r="B909" s="215">
        <v>908</v>
      </c>
      <c r="C909" s="203" t="s">
        <v>1094</v>
      </c>
      <c r="D909" s="202" t="s">
        <v>1083</v>
      </c>
      <c r="E909" s="3"/>
    </row>
    <row r="910" spans="1:5" ht="18" x14ac:dyDescent="0.5">
      <c r="A910" s="220" t="s">
        <v>1346</v>
      </c>
      <c r="B910" s="214">
        <v>909</v>
      </c>
      <c r="C910" s="211" t="s">
        <v>75</v>
      </c>
      <c r="D910" s="201" t="s">
        <v>1083</v>
      </c>
      <c r="E910" s="3"/>
    </row>
    <row r="911" spans="1:5" ht="18" x14ac:dyDescent="0.5">
      <c r="A911" s="221" t="s">
        <v>2257</v>
      </c>
      <c r="B911" s="215">
        <v>910</v>
      </c>
      <c r="C911" s="203" t="s">
        <v>75</v>
      </c>
      <c r="D911" s="202" t="s">
        <v>1083</v>
      </c>
      <c r="E911" s="3"/>
    </row>
    <row r="912" spans="1:5" ht="18" x14ac:dyDescent="0.5">
      <c r="A912" s="220" t="s">
        <v>1064</v>
      </c>
      <c r="B912" s="214">
        <v>911</v>
      </c>
      <c r="C912" s="211" t="s">
        <v>75</v>
      </c>
      <c r="D912" s="201" t="s">
        <v>1083</v>
      </c>
      <c r="E912" s="3"/>
    </row>
    <row r="913" spans="1:5" ht="18" x14ac:dyDescent="0.5">
      <c r="A913" s="221" t="s">
        <v>2251</v>
      </c>
      <c r="B913" s="215">
        <v>912</v>
      </c>
      <c r="C913" s="203" t="s">
        <v>75</v>
      </c>
      <c r="D913" s="202" t="s">
        <v>1083</v>
      </c>
      <c r="E913" s="3"/>
    </row>
    <row r="914" spans="1:5" ht="18" x14ac:dyDescent="0.5">
      <c r="A914" s="220" t="s">
        <v>1972</v>
      </c>
      <c r="B914" s="214">
        <v>913</v>
      </c>
      <c r="C914" s="211" t="s">
        <v>75</v>
      </c>
      <c r="D914" s="201" t="s">
        <v>1083</v>
      </c>
      <c r="E914" s="3"/>
    </row>
    <row r="915" spans="1:5" ht="18" x14ac:dyDescent="0.5">
      <c r="A915" s="221" t="s">
        <v>2252</v>
      </c>
      <c r="B915" s="215">
        <v>914</v>
      </c>
      <c r="C915" s="203" t="s">
        <v>75</v>
      </c>
      <c r="D915" s="202" t="s">
        <v>1083</v>
      </c>
      <c r="E915" s="3"/>
    </row>
    <row r="916" spans="1:5" ht="18" x14ac:dyDescent="0.5">
      <c r="A916" s="220" t="s">
        <v>1656</v>
      </c>
      <c r="B916" s="214">
        <v>915</v>
      </c>
      <c r="C916" s="211" t="s">
        <v>75</v>
      </c>
      <c r="D916" s="201" t="s">
        <v>1083</v>
      </c>
      <c r="E916" s="3"/>
    </row>
    <row r="917" spans="1:5" ht="18" x14ac:dyDescent="0.5">
      <c r="A917" s="221" t="s">
        <v>1939</v>
      </c>
      <c r="B917" s="215">
        <v>916</v>
      </c>
      <c r="C917" s="203" t="s">
        <v>75</v>
      </c>
      <c r="D917" s="202" t="s">
        <v>1106</v>
      </c>
      <c r="E917" s="3"/>
    </row>
    <row r="918" spans="1:5" ht="18" x14ac:dyDescent="0.5">
      <c r="A918" s="220" t="s">
        <v>2197</v>
      </c>
      <c r="B918" s="214">
        <v>917</v>
      </c>
      <c r="C918" s="211" t="s">
        <v>75</v>
      </c>
      <c r="D918" s="201" t="s">
        <v>1106</v>
      </c>
      <c r="E918" s="3"/>
    </row>
    <row r="919" spans="1:5" ht="18" x14ac:dyDescent="0.5">
      <c r="A919" s="221" t="s">
        <v>1938</v>
      </c>
      <c r="B919" s="215">
        <v>918</v>
      </c>
      <c r="C919" s="203" t="s">
        <v>75</v>
      </c>
      <c r="D919" s="202" t="s">
        <v>1074</v>
      </c>
      <c r="E919" s="3"/>
    </row>
    <row r="920" spans="1:5" ht="18" x14ac:dyDescent="0.5">
      <c r="A920" s="220" t="s">
        <v>2218</v>
      </c>
      <c r="B920" s="214">
        <v>919</v>
      </c>
      <c r="C920" s="211" t="s">
        <v>75</v>
      </c>
      <c r="D920" s="201" t="s">
        <v>1074</v>
      </c>
      <c r="E920" s="3"/>
    </row>
    <row r="921" spans="1:5" ht="18" x14ac:dyDescent="0.5">
      <c r="A921" s="221" t="s">
        <v>1676</v>
      </c>
      <c r="B921" s="215">
        <v>920</v>
      </c>
      <c r="C921" s="203" t="s">
        <v>75</v>
      </c>
      <c r="D921" s="202" t="s">
        <v>1074</v>
      </c>
      <c r="E921" s="3"/>
    </row>
    <row r="922" spans="1:5" ht="18" x14ac:dyDescent="0.5">
      <c r="A922" s="220" t="s">
        <v>2254</v>
      </c>
      <c r="B922" s="214">
        <v>921</v>
      </c>
      <c r="C922" s="211" t="s">
        <v>75</v>
      </c>
      <c r="D922" s="201" t="s">
        <v>1074</v>
      </c>
      <c r="E922" s="3"/>
    </row>
    <row r="923" spans="1:5" ht="18" x14ac:dyDescent="0.5">
      <c r="A923" s="221" t="s">
        <v>1936</v>
      </c>
      <c r="B923" s="215">
        <v>922</v>
      </c>
      <c r="C923" s="203" t="s">
        <v>75</v>
      </c>
      <c r="D923" s="202" t="s">
        <v>1106</v>
      </c>
      <c r="E923" s="3"/>
    </row>
    <row r="924" spans="1:5" ht="18" x14ac:dyDescent="0.5">
      <c r="A924" s="220" t="s">
        <v>1275</v>
      </c>
      <c r="B924" s="214">
        <v>923</v>
      </c>
      <c r="C924" s="211" t="s">
        <v>75</v>
      </c>
      <c r="D924" s="201" t="s">
        <v>1083</v>
      </c>
      <c r="E924" s="3"/>
    </row>
    <row r="925" spans="1:5" ht="18" x14ac:dyDescent="0.5">
      <c r="A925" s="221" t="s">
        <v>2108</v>
      </c>
      <c r="B925" s="215">
        <v>924</v>
      </c>
      <c r="C925" s="203" t="s">
        <v>75</v>
      </c>
      <c r="D925" s="202" t="s">
        <v>1083</v>
      </c>
      <c r="E925" s="3"/>
    </row>
    <row r="926" spans="1:5" ht="18" x14ac:dyDescent="0.5">
      <c r="A926" s="220" t="s">
        <v>2269</v>
      </c>
      <c r="B926" s="214">
        <v>925</v>
      </c>
      <c r="C926" s="211" t="s">
        <v>1094</v>
      </c>
      <c r="D926" s="201" t="s">
        <v>1083</v>
      </c>
      <c r="E926" s="3"/>
    </row>
    <row r="927" spans="1:5" ht="18" x14ac:dyDescent="0.5">
      <c r="A927" s="221" t="s">
        <v>2109</v>
      </c>
      <c r="B927" s="215">
        <v>926</v>
      </c>
      <c r="C927" s="203" t="s">
        <v>75</v>
      </c>
      <c r="D927" s="202" t="s">
        <v>1083</v>
      </c>
      <c r="E927" s="3"/>
    </row>
    <row r="928" spans="1:5" ht="18" x14ac:dyDescent="0.5">
      <c r="A928" s="220" t="s">
        <v>1578</v>
      </c>
      <c r="B928" s="214">
        <v>927</v>
      </c>
      <c r="C928" s="211" t="s">
        <v>75</v>
      </c>
      <c r="D928" s="201" t="s">
        <v>1072</v>
      </c>
      <c r="E928" s="3"/>
    </row>
    <row r="929" spans="1:5" ht="18" x14ac:dyDescent="0.5">
      <c r="A929" s="221" t="s">
        <v>1819</v>
      </c>
      <c r="B929" s="215">
        <v>928</v>
      </c>
      <c r="C929" s="203" t="s">
        <v>75</v>
      </c>
      <c r="D929" s="202" t="s">
        <v>1074</v>
      </c>
      <c r="E929" s="3"/>
    </row>
    <row r="930" spans="1:5" ht="18" x14ac:dyDescent="0.5">
      <c r="A930" s="220" t="s">
        <v>2266</v>
      </c>
      <c r="B930" s="214">
        <v>929</v>
      </c>
      <c r="C930" s="211" t="s">
        <v>1094</v>
      </c>
      <c r="D930" s="201" t="s">
        <v>1083</v>
      </c>
      <c r="E930" s="3"/>
    </row>
    <row r="931" spans="1:5" ht="18" x14ac:dyDescent="0.5">
      <c r="A931" s="221" t="s">
        <v>1902</v>
      </c>
      <c r="B931" s="215">
        <v>930</v>
      </c>
      <c r="C931" s="203" t="s">
        <v>75</v>
      </c>
      <c r="D931" s="202" t="s">
        <v>1083</v>
      </c>
      <c r="E931" s="3"/>
    </row>
    <row r="932" spans="1:5" ht="18" x14ac:dyDescent="0.5">
      <c r="A932" s="220" t="s">
        <v>2307</v>
      </c>
      <c r="B932" s="214">
        <v>931</v>
      </c>
      <c r="C932" s="211" t="s">
        <v>75</v>
      </c>
      <c r="D932" s="201" t="s">
        <v>1074</v>
      </c>
      <c r="E932" s="3"/>
    </row>
    <row r="933" spans="1:5" ht="18" x14ac:dyDescent="0.5">
      <c r="A933" s="221" t="s">
        <v>1669</v>
      </c>
      <c r="B933" s="215">
        <v>932</v>
      </c>
      <c r="C933" s="203" t="s">
        <v>75</v>
      </c>
      <c r="D933" s="202" t="s">
        <v>1074</v>
      </c>
      <c r="E933" s="3"/>
    </row>
    <row r="934" spans="1:5" ht="18" x14ac:dyDescent="0.5">
      <c r="A934" s="220" t="s">
        <v>1399</v>
      </c>
      <c r="B934" s="214">
        <v>933</v>
      </c>
      <c r="C934" s="211" t="s">
        <v>75</v>
      </c>
      <c r="D934" s="201" t="s">
        <v>1083</v>
      </c>
      <c r="E934" s="3"/>
    </row>
    <row r="935" spans="1:5" ht="18" x14ac:dyDescent="0.5">
      <c r="A935" s="221" t="s">
        <v>1337</v>
      </c>
      <c r="B935" s="215">
        <v>934</v>
      </c>
      <c r="C935" s="203" t="s">
        <v>1094</v>
      </c>
      <c r="D935" s="202" t="s">
        <v>1083</v>
      </c>
      <c r="E935" s="3"/>
    </row>
    <row r="936" spans="1:5" ht="18" x14ac:dyDescent="0.5">
      <c r="A936" s="220" t="s">
        <v>1658</v>
      </c>
      <c r="B936" s="214">
        <v>935</v>
      </c>
      <c r="C936" s="211" t="s">
        <v>75</v>
      </c>
      <c r="D936" s="201" t="s">
        <v>1072</v>
      </c>
      <c r="E936" s="3"/>
    </row>
    <row r="937" spans="1:5" ht="18" x14ac:dyDescent="0.5">
      <c r="A937" s="221" t="s">
        <v>1589</v>
      </c>
      <c r="B937" s="215">
        <v>936</v>
      </c>
      <c r="C937" s="203" t="s">
        <v>75</v>
      </c>
      <c r="D937" s="202" t="s">
        <v>1072</v>
      </c>
      <c r="E937" s="3"/>
    </row>
    <row r="938" spans="1:5" ht="18" x14ac:dyDescent="0.5">
      <c r="A938" s="220" t="s">
        <v>1255</v>
      </c>
      <c r="B938" s="214">
        <v>937</v>
      </c>
      <c r="C938" s="211" t="s">
        <v>1094</v>
      </c>
      <c r="D938" s="201" t="s">
        <v>1083</v>
      </c>
      <c r="E938" s="3"/>
    </row>
    <row r="939" spans="1:5" ht="18" x14ac:dyDescent="0.5">
      <c r="A939" s="221" t="s">
        <v>1595</v>
      </c>
      <c r="B939" s="215">
        <v>938</v>
      </c>
      <c r="C939" s="203" t="s">
        <v>75</v>
      </c>
      <c r="D939" s="202" t="s">
        <v>1083</v>
      </c>
      <c r="E939" s="3"/>
    </row>
    <row r="940" spans="1:5" ht="18" x14ac:dyDescent="0.5">
      <c r="A940" s="220" t="s">
        <v>1677</v>
      </c>
      <c r="B940" s="214">
        <v>939</v>
      </c>
      <c r="C940" s="211" t="s">
        <v>75</v>
      </c>
      <c r="D940" s="201" t="s">
        <v>1074</v>
      </c>
      <c r="E940" s="3"/>
    </row>
    <row r="941" spans="1:5" ht="18" x14ac:dyDescent="0.5">
      <c r="A941" s="221" t="s">
        <v>2144</v>
      </c>
      <c r="B941" s="215">
        <v>940</v>
      </c>
      <c r="C941" s="203" t="s">
        <v>75</v>
      </c>
      <c r="D941" s="202" t="s">
        <v>1074</v>
      </c>
      <c r="E941" s="3"/>
    </row>
    <row r="942" spans="1:5" ht="18" x14ac:dyDescent="0.5">
      <c r="A942" s="220" t="s">
        <v>1499</v>
      </c>
      <c r="B942" s="214">
        <v>941</v>
      </c>
      <c r="C942" s="211" t="s">
        <v>75</v>
      </c>
      <c r="D942" s="201" t="s">
        <v>1074</v>
      </c>
      <c r="E942" s="3"/>
    </row>
    <row r="943" spans="1:5" ht="18" x14ac:dyDescent="0.5">
      <c r="A943" s="221" t="s">
        <v>1505</v>
      </c>
      <c r="B943" s="215">
        <v>942</v>
      </c>
      <c r="C943" s="203" t="s">
        <v>75</v>
      </c>
      <c r="D943" s="202" t="s">
        <v>1074</v>
      </c>
      <c r="E943" s="3"/>
    </row>
    <row r="944" spans="1:5" ht="18" x14ac:dyDescent="0.5">
      <c r="A944" s="220" t="s">
        <v>1563</v>
      </c>
      <c r="B944" s="214">
        <v>943</v>
      </c>
      <c r="C944" s="211" t="s">
        <v>75</v>
      </c>
      <c r="D944" s="201" t="s">
        <v>1074</v>
      </c>
      <c r="E944" s="3"/>
    </row>
    <row r="945" spans="1:5" ht="18" x14ac:dyDescent="0.5">
      <c r="A945" s="221" t="s">
        <v>1647</v>
      </c>
      <c r="B945" s="215">
        <v>944</v>
      </c>
      <c r="C945" s="203" t="s">
        <v>75</v>
      </c>
      <c r="D945" s="202" t="s">
        <v>1074</v>
      </c>
      <c r="E945" s="3"/>
    </row>
    <row r="946" spans="1:5" ht="18" x14ac:dyDescent="0.5">
      <c r="A946" s="220" t="s">
        <v>1931</v>
      </c>
      <c r="B946" s="214">
        <v>945</v>
      </c>
      <c r="C946" s="211" t="s">
        <v>75</v>
      </c>
      <c r="D946" s="201" t="s">
        <v>1074</v>
      </c>
      <c r="E946" s="3"/>
    </row>
    <row r="947" spans="1:5" ht="18" x14ac:dyDescent="0.5">
      <c r="A947" s="221" t="s">
        <v>1682</v>
      </c>
      <c r="B947" s="215">
        <v>946</v>
      </c>
      <c r="C947" s="203" t="s">
        <v>75</v>
      </c>
      <c r="D947" s="202" t="s">
        <v>1074</v>
      </c>
      <c r="E947" s="3"/>
    </row>
    <row r="948" spans="1:5" ht="18" x14ac:dyDescent="0.5">
      <c r="A948" s="220" t="s">
        <v>1214</v>
      </c>
      <c r="B948" s="214">
        <v>947</v>
      </c>
      <c r="C948" s="211" t="s">
        <v>75</v>
      </c>
      <c r="D948" s="201" t="s">
        <v>1074</v>
      </c>
      <c r="E948" s="3"/>
    </row>
    <row r="949" spans="1:5" ht="18" x14ac:dyDescent="0.5">
      <c r="A949" s="221" t="s">
        <v>1874</v>
      </c>
      <c r="B949" s="215">
        <v>948</v>
      </c>
      <c r="C949" s="203" t="s">
        <v>75</v>
      </c>
      <c r="D949" s="202" t="s">
        <v>1074</v>
      </c>
      <c r="E949" s="3"/>
    </row>
    <row r="950" spans="1:5" ht="18" x14ac:dyDescent="0.5">
      <c r="A950" s="220" t="s">
        <v>1970</v>
      </c>
      <c r="B950" s="214">
        <v>949</v>
      </c>
      <c r="C950" s="211" t="s">
        <v>75</v>
      </c>
      <c r="D950" s="201" t="s">
        <v>1068</v>
      </c>
      <c r="E950" s="3"/>
    </row>
    <row r="951" spans="1:5" ht="18" x14ac:dyDescent="0.5">
      <c r="A951" s="221" t="s">
        <v>1750</v>
      </c>
      <c r="B951" s="215">
        <v>950</v>
      </c>
      <c r="C951" s="203" t="s">
        <v>75</v>
      </c>
      <c r="D951" s="202" t="s">
        <v>1106</v>
      </c>
      <c r="E951" s="3"/>
    </row>
    <row r="952" spans="1:5" ht="18" x14ac:dyDescent="0.5">
      <c r="A952" s="220" t="s">
        <v>1125</v>
      </c>
      <c r="B952" s="214">
        <v>951</v>
      </c>
      <c r="C952" s="211" t="s">
        <v>75</v>
      </c>
      <c r="D952" s="201" t="s">
        <v>1074</v>
      </c>
      <c r="E952" s="3"/>
    </row>
    <row r="953" spans="1:5" ht="18" x14ac:dyDescent="0.5">
      <c r="A953" s="221" t="s">
        <v>1300</v>
      </c>
      <c r="B953" s="215">
        <v>952</v>
      </c>
      <c r="C953" s="203" t="s">
        <v>1094</v>
      </c>
      <c r="D953" s="202" t="s">
        <v>1083</v>
      </c>
      <c r="E953" s="3"/>
    </row>
    <row r="954" spans="1:5" ht="18" x14ac:dyDescent="0.5">
      <c r="A954" s="220" t="s">
        <v>1297</v>
      </c>
      <c r="B954" s="214">
        <v>953</v>
      </c>
      <c r="C954" s="211" t="s">
        <v>1094</v>
      </c>
      <c r="D954" s="201" t="s">
        <v>1083</v>
      </c>
      <c r="E954" s="3"/>
    </row>
    <row r="955" spans="1:5" ht="18" x14ac:dyDescent="0.5">
      <c r="A955" s="221" t="s">
        <v>1111</v>
      </c>
      <c r="B955" s="215">
        <v>954</v>
      </c>
      <c r="C955" s="203" t="s">
        <v>1094</v>
      </c>
      <c r="D955" s="202" t="s">
        <v>1083</v>
      </c>
      <c r="E955" s="3"/>
    </row>
    <row r="956" spans="1:5" ht="18" x14ac:dyDescent="0.5">
      <c r="A956" s="220" t="s">
        <v>1976</v>
      </c>
      <c r="B956" s="214">
        <v>955</v>
      </c>
      <c r="C956" s="211" t="s">
        <v>75</v>
      </c>
      <c r="D956" s="201" t="s">
        <v>1083</v>
      </c>
      <c r="E956" s="3"/>
    </row>
    <row r="957" spans="1:5" ht="18" x14ac:dyDescent="0.5">
      <c r="A957" s="221" t="s">
        <v>1617</v>
      </c>
      <c r="B957" s="215">
        <v>956</v>
      </c>
      <c r="C957" s="203" t="s">
        <v>75</v>
      </c>
      <c r="D957" s="202" t="s">
        <v>1083</v>
      </c>
      <c r="E957" s="3"/>
    </row>
    <row r="958" spans="1:5" ht="18" x14ac:dyDescent="0.5">
      <c r="A958" s="220" t="s">
        <v>1320</v>
      </c>
      <c r="B958" s="214">
        <v>957</v>
      </c>
      <c r="C958" s="211" t="s">
        <v>1094</v>
      </c>
      <c r="D958" s="201" t="s">
        <v>1083</v>
      </c>
      <c r="E958" s="3"/>
    </row>
    <row r="959" spans="1:5" ht="18" x14ac:dyDescent="0.5">
      <c r="A959" s="221" t="s">
        <v>1404</v>
      </c>
      <c r="B959" s="215">
        <v>958</v>
      </c>
      <c r="C959" s="203" t="s">
        <v>1094</v>
      </c>
      <c r="D959" s="202" t="s">
        <v>1083</v>
      </c>
      <c r="E959" s="3"/>
    </row>
    <row r="960" spans="1:5" ht="18" x14ac:dyDescent="0.5">
      <c r="A960" s="220" t="s">
        <v>1929</v>
      </c>
      <c r="B960" s="214">
        <v>959</v>
      </c>
      <c r="C960" s="211" t="s">
        <v>1094</v>
      </c>
      <c r="D960" s="201" t="s">
        <v>1083</v>
      </c>
      <c r="E960" s="3"/>
    </row>
    <row r="961" spans="1:5" ht="18" x14ac:dyDescent="0.5">
      <c r="A961" s="221" t="s">
        <v>1845</v>
      </c>
      <c r="B961" s="215">
        <v>960</v>
      </c>
      <c r="C961" s="203" t="s">
        <v>75</v>
      </c>
      <c r="D961" s="202" t="s">
        <v>1083</v>
      </c>
      <c r="E961" s="3"/>
    </row>
    <row r="962" spans="1:5" ht="18" x14ac:dyDescent="0.5">
      <c r="A962" s="220" t="s">
        <v>2053</v>
      </c>
      <c r="B962" s="214">
        <v>961</v>
      </c>
      <c r="C962" s="211" t="s">
        <v>1094</v>
      </c>
      <c r="D962" s="201" t="s">
        <v>1083</v>
      </c>
      <c r="E962" s="3"/>
    </row>
    <row r="963" spans="1:5" ht="18" x14ac:dyDescent="0.5">
      <c r="A963" s="221" t="s">
        <v>1603</v>
      </c>
      <c r="B963" s="215">
        <v>962</v>
      </c>
      <c r="C963" s="203" t="s">
        <v>75</v>
      </c>
      <c r="D963" s="202" t="s">
        <v>1083</v>
      </c>
      <c r="E963" s="3"/>
    </row>
    <row r="964" spans="1:5" ht="18" x14ac:dyDescent="0.5">
      <c r="A964" s="220" t="s">
        <v>1316</v>
      </c>
      <c r="B964" s="214">
        <v>963</v>
      </c>
      <c r="C964" s="211" t="s">
        <v>75</v>
      </c>
      <c r="D964" s="201" t="s">
        <v>1083</v>
      </c>
      <c r="E964" s="3"/>
    </row>
    <row r="965" spans="1:5" ht="18" x14ac:dyDescent="0.5">
      <c r="A965" s="221" t="s">
        <v>2273</v>
      </c>
      <c r="B965" s="215">
        <v>964</v>
      </c>
      <c r="C965" s="203" t="s">
        <v>75</v>
      </c>
      <c r="D965" s="202" t="s">
        <v>1083</v>
      </c>
      <c r="E965" s="3"/>
    </row>
    <row r="966" spans="1:5" ht="18" x14ac:dyDescent="0.5">
      <c r="A966" s="220" t="s">
        <v>1394</v>
      </c>
      <c r="B966" s="214">
        <v>965</v>
      </c>
      <c r="C966" s="211" t="s">
        <v>1094</v>
      </c>
      <c r="D966" s="201" t="s">
        <v>1083</v>
      </c>
      <c r="E966" s="3"/>
    </row>
    <row r="967" spans="1:5" ht="18" x14ac:dyDescent="0.5">
      <c r="A967" s="221" t="s">
        <v>2059</v>
      </c>
      <c r="B967" s="215">
        <v>966</v>
      </c>
      <c r="C967" s="203" t="s">
        <v>1094</v>
      </c>
      <c r="D967" s="202" t="s">
        <v>1083</v>
      </c>
      <c r="E967" s="3"/>
    </row>
    <row r="968" spans="1:5" ht="18" x14ac:dyDescent="0.5">
      <c r="A968" s="220" t="s">
        <v>1624</v>
      </c>
      <c r="B968" s="214">
        <v>967</v>
      </c>
      <c r="C968" s="211" t="s">
        <v>1094</v>
      </c>
      <c r="D968" s="201" t="s">
        <v>1083</v>
      </c>
      <c r="E968" s="3"/>
    </row>
    <row r="969" spans="1:5" ht="18" x14ac:dyDescent="0.5">
      <c r="A969" s="221" t="s">
        <v>2246</v>
      </c>
      <c r="B969" s="215">
        <v>968</v>
      </c>
      <c r="C969" s="203" t="s">
        <v>1094</v>
      </c>
      <c r="D969" s="202" t="s">
        <v>1083</v>
      </c>
      <c r="E969" s="3"/>
    </row>
    <row r="970" spans="1:5" ht="18" x14ac:dyDescent="0.5">
      <c r="A970" s="220" t="s">
        <v>1150</v>
      </c>
      <c r="B970" s="214">
        <v>969</v>
      </c>
      <c r="C970" s="211" t="s">
        <v>1094</v>
      </c>
      <c r="D970" s="201" t="s">
        <v>1083</v>
      </c>
      <c r="E970" s="3"/>
    </row>
    <row r="971" spans="1:5" ht="18" x14ac:dyDescent="0.5">
      <c r="A971" s="221" t="s">
        <v>1332</v>
      </c>
      <c r="B971" s="215">
        <v>970</v>
      </c>
      <c r="C971" s="203" t="s">
        <v>1094</v>
      </c>
      <c r="D971" s="202" t="s">
        <v>1083</v>
      </c>
      <c r="E971" s="3"/>
    </row>
    <row r="972" spans="1:5" ht="18" x14ac:dyDescent="0.5">
      <c r="A972" s="220" t="s">
        <v>1375</v>
      </c>
      <c r="B972" s="214">
        <v>971</v>
      </c>
      <c r="C972" s="211" t="s">
        <v>75</v>
      </c>
      <c r="D972" s="201" t="s">
        <v>1083</v>
      </c>
      <c r="E972" s="3"/>
    </row>
    <row r="973" spans="1:5" ht="18" x14ac:dyDescent="0.5">
      <c r="A973" s="221" t="s">
        <v>2043</v>
      </c>
      <c r="B973" s="215">
        <v>972</v>
      </c>
      <c r="C973" s="203" t="s">
        <v>75</v>
      </c>
      <c r="D973" s="202" t="s">
        <v>1083</v>
      </c>
      <c r="E973" s="3"/>
    </row>
    <row r="974" spans="1:5" ht="18" x14ac:dyDescent="0.5">
      <c r="A974" s="220" t="s">
        <v>1598</v>
      </c>
      <c r="B974" s="214">
        <v>973</v>
      </c>
      <c r="C974" s="211" t="s">
        <v>1094</v>
      </c>
      <c r="D974" s="201" t="s">
        <v>1083</v>
      </c>
      <c r="E974" s="3"/>
    </row>
    <row r="975" spans="1:5" ht="18" x14ac:dyDescent="0.5">
      <c r="A975" s="221" t="s">
        <v>2008</v>
      </c>
      <c r="B975" s="215">
        <v>974</v>
      </c>
      <c r="C975" s="203" t="s">
        <v>1094</v>
      </c>
      <c r="D975" s="202" t="s">
        <v>1083</v>
      </c>
      <c r="E975" s="3"/>
    </row>
    <row r="976" spans="1:5" ht="18" x14ac:dyDescent="0.5">
      <c r="A976" s="220" t="s">
        <v>1411</v>
      </c>
      <c r="B976" s="214">
        <v>975</v>
      </c>
      <c r="C976" s="211" t="s">
        <v>75</v>
      </c>
      <c r="D976" s="201" t="s">
        <v>1083</v>
      </c>
      <c r="E976" s="3"/>
    </row>
    <row r="977" spans="1:5" ht="18" x14ac:dyDescent="0.5">
      <c r="A977" s="221" t="s">
        <v>1711</v>
      </c>
      <c r="B977" s="215">
        <v>976</v>
      </c>
      <c r="C977" s="203" t="s">
        <v>75</v>
      </c>
      <c r="D977" s="202" t="s">
        <v>1083</v>
      </c>
      <c r="E977" s="3"/>
    </row>
    <row r="978" spans="1:5" ht="18" x14ac:dyDescent="0.5">
      <c r="A978" s="220" t="s">
        <v>1257</v>
      </c>
      <c r="B978" s="214">
        <v>977</v>
      </c>
      <c r="C978" s="211" t="s">
        <v>75</v>
      </c>
      <c r="D978" s="201" t="s">
        <v>1083</v>
      </c>
      <c r="E978" s="3"/>
    </row>
    <row r="979" spans="1:5" ht="18" x14ac:dyDescent="0.5">
      <c r="A979" s="221" t="s">
        <v>1793</v>
      </c>
      <c r="B979" s="215">
        <v>978</v>
      </c>
      <c r="C979" s="203" t="s">
        <v>1094</v>
      </c>
      <c r="D979" s="202" t="s">
        <v>1083</v>
      </c>
      <c r="E979" s="3"/>
    </row>
    <row r="980" spans="1:5" ht="18" x14ac:dyDescent="0.5">
      <c r="A980" s="220" t="s">
        <v>1795</v>
      </c>
      <c r="B980" s="214">
        <v>979</v>
      </c>
      <c r="C980" s="211" t="s">
        <v>1094</v>
      </c>
      <c r="D980" s="201" t="s">
        <v>1083</v>
      </c>
      <c r="E980" s="3"/>
    </row>
    <row r="981" spans="1:5" ht="18" x14ac:dyDescent="0.5">
      <c r="A981" s="221" t="s">
        <v>1306</v>
      </c>
      <c r="B981" s="215">
        <v>980</v>
      </c>
      <c r="C981" s="203" t="s">
        <v>1094</v>
      </c>
      <c r="D981" s="202" t="s">
        <v>1083</v>
      </c>
      <c r="E981" s="3"/>
    </row>
    <row r="982" spans="1:5" ht="18" x14ac:dyDescent="0.5">
      <c r="A982" s="220" t="s">
        <v>1324</v>
      </c>
      <c r="B982" s="214">
        <v>981</v>
      </c>
      <c r="C982" s="211" t="s">
        <v>1094</v>
      </c>
      <c r="D982" s="201" t="s">
        <v>1083</v>
      </c>
      <c r="E982" s="3"/>
    </row>
    <row r="983" spans="1:5" ht="18" x14ac:dyDescent="0.5">
      <c r="A983" s="221" t="s">
        <v>1666</v>
      </c>
      <c r="B983" s="215">
        <v>982</v>
      </c>
      <c r="C983" s="203" t="s">
        <v>75</v>
      </c>
      <c r="D983" s="202" t="s">
        <v>1083</v>
      </c>
      <c r="E983" s="3"/>
    </row>
    <row r="984" spans="1:5" ht="18" x14ac:dyDescent="0.5">
      <c r="A984" s="220" t="s">
        <v>2122</v>
      </c>
      <c r="B984" s="214">
        <v>983</v>
      </c>
      <c r="C984" s="211" t="s">
        <v>75</v>
      </c>
      <c r="D984" s="201" t="s">
        <v>1083</v>
      </c>
      <c r="E984" s="3"/>
    </row>
    <row r="985" spans="1:5" ht="18" x14ac:dyDescent="0.5">
      <c r="A985" s="221" t="s">
        <v>1266</v>
      </c>
      <c r="B985" s="215">
        <v>984</v>
      </c>
      <c r="C985" s="203" t="s">
        <v>75</v>
      </c>
      <c r="D985" s="202" t="s">
        <v>1083</v>
      </c>
      <c r="E985" s="3"/>
    </row>
    <row r="986" spans="1:5" ht="18" x14ac:dyDescent="0.5">
      <c r="A986" s="220" t="s">
        <v>1249</v>
      </c>
      <c r="B986" s="214">
        <v>985</v>
      </c>
      <c r="C986" s="211" t="s">
        <v>75</v>
      </c>
      <c r="D986" s="201" t="s">
        <v>1083</v>
      </c>
      <c r="E986" s="3"/>
    </row>
    <row r="987" spans="1:5" ht="18" x14ac:dyDescent="0.5">
      <c r="A987" s="221" t="s">
        <v>1993</v>
      </c>
      <c r="B987" s="215">
        <v>986</v>
      </c>
      <c r="C987" s="203" t="s">
        <v>75</v>
      </c>
      <c r="D987" s="202" t="s">
        <v>1130</v>
      </c>
      <c r="E987" s="3"/>
    </row>
    <row r="988" spans="1:5" ht="18" x14ac:dyDescent="0.5">
      <c r="A988" s="220" t="s">
        <v>1560</v>
      </c>
      <c r="B988" s="214">
        <v>987</v>
      </c>
      <c r="C988" s="211" t="s">
        <v>1094</v>
      </c>
      <c r="D988" s="201" t="s">
        <v>1130</v>
      </c>
      <c r="E988" s="3"/>
    </row>
    <row r="989" spans="1:5" ht="18" x14ac:dyDescent="0.5">
      <c r="A989" s="221" t="s">
        <v>2022</v>
      </c>
      <c r="B989" s="215">
        <v>988</v>
      </c>
      <c r="C989" s="203" t="s">
        <v>75</v>
      </c>
      <c r="D989" s="202" t="s">
        <v>1130</v>
      </c>
      <c r="E989" s="3"/>
    </row>
    <row r="990" spans="1:5" ht="18" x14ac:dyDescent="0.5">
      <c r="A990" s="220" t="s">
        <v>1664</v>
      </c>
      <c r="B990" s="214">
        <v>989</v>
      </c>
      <c r="C990" s="211" t="s">
        <v>75</v>
      </c>
      <c r="D990" s="201" t="s">
        <v>1130</v>
      </c>
      <c r="E990" s="3"/>
    </row>
    <row r="991" spans="1:5" ht="18" x14ac:dyDescent="0.5">
      <c r="A991" s="202" t="s">
        <v>2027</v>
      </c>
      <c r="B991" s="215">
        <v>990</v>
      </c>
      <c r="C991" s="203" t="s">
        <v>75</v>
      </c>
      <c r="D991" s="202" t="s">
        <v>1068</v>
      </c>
      <c r="E991" s="3"/>
    </row>
    <row r="992" spans="1:5" ht="18" x14ac:dyDescent="0.5">
      <c r="A992" s="201" t="s">
        <v>2201</v>
      </c>
      <c r="B992" s="214">
        <v>991</v>
      </c>
      <c r="C992" s="211" t="s">
        <v>75</v>
      </c>
      <c r="D992" s="201" t="s">
        <v>1068</v>
      </c>
      <c r="E992" s="3"/>
    </row>
    <row r="993" spans="1:5" ht="18" x14ac:dyDescent="0.5">
      <c r="A993" s="202" t="s">
        <v>1785</v>
      </c>
      <c r="B993" s="215">
        <v>992</v>
      </c>
      <c r="C993" s="203" t="s">
        <v>75</v>
      </c>
      <c r="D993" s="202" t="s">
        <v>1068</v>
      </c>
      <c r="E993" s="3"/>
    </row>
  </sheetData>
  <autoFilter ref="A1:E993">
    <sortState ref="A2:E993">
      <sortCondition ref="B1:B993"/>
    </sortState>
  </autoFilter>
  <conditionalFormatting sqref="A257:A292">
    <cfRule type="duplicateValues" dxfId="1" priority="1"/>
  </conditionalFormatting>
  <conditionalFormatting sqref="A293:A993 A79:A256 A2:A76">
    <cfRule type="duplicateValues" dxfId="0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4"/>
  <sheetViews>
    <sheetView workbookViewId="0">
      <selection activeCell="E24" sqref="E24"/>
    </sheetView>
  </sheetViews>
  <sheetFormatPr defaultRowHeight="14.4" x14ac:dyDescent="0.3"/>
  <cols>
    <col min="1" max="1" width="10.5546875" bestFit="1" customWidth="1"/>
    <col min="2" max="2" width="30.88671875" customWidth="1"/>
    <col min="4" max="4" width="29.21875" customWidth="1"/>
    <col min="5" max="5" width="25.109375" customWidth="1"/>
    <col min="6" max="6" width="15.44140625" customWidth="1"/>
    <col min="7" max="7" width="33.88671875" customWidth="1"/>
  </cols>
  <sheetData>
    <row r="1" spans="1:7" ht="28.8" x14ac:dyDescent="0.3">
      <c r="A1" s="14" t="s">
        <v>18</v>
      </c>
      <c r="B1" s="14" t="s">
        <v>19</v>
      </c>
      <c r="D1" s="246" t="s">
        <v>20</v>
      </c>
      <c r="E1" s="247"/>
      <c r="F1" s="247"/>
      <c r="G1" s="248"/>
    </row>
    <row r="2" spans="1:7" x14ac:dyDescent="0.3">
      <c r="A2" s="15">
        <v>42017</v>
      </c>
      <c r="B2" s="3">
        <v>1</v>
      </c>
      <c r="D2" s="16" t="s">
        <v>21</v>
      </c>
      <c r="E2" s="16" t="s">
        <v>22</v>
      </c>
      <c r="G2" s="16" t="s">
        <v>23</v>
      </c>
    </row>
    <row r="3" spans="1:7" ht="28.8" x14ac:dyDescent="0.3">
      <c r="A3" s="15">
        <v>42020</v>
      </c>
      <c r="B3" s="3">
        <v>1</v>
      </c>
      <c r="D3" s="16" t="s">
        <v>24</v>
      </c>
      <c r="E3" s="16" t="s">
        <v>25</v>
      </c>
      <c r="G3" s="16" t="s">
        <v>26</v>
      </c>
    </row>
    <row r="4" spans="1:7" x14ac:dyDescent="0.3">
      <c r="A4" s="15">
        <v>42024</v>
      </c>
      <c r="B4" s="3">
        <v>1</v>
      </c>
      <c r="D4" s="17" t="s">
        <v>27</v>
      </c>
      <c r="E4" s="17" t="s">
        <v>28</v>
      </c>
      <c r="F4" s="17" t="s">
        <v>29</v>
      </c>
      <c r="G4" s="17" t="s">
        <v>30</v>
      </c>
    </row>
    <row r="5" spans="1:7" x14ac:dyDescent="0.3">
      <c r="A5" s="15">
        <v>42025</v>
      </c>
      <c r="B5" s="3">
        <v>1</v>
      </c>
      <c r="D5" s="18"/>
      <c r="E5" s="19"/>
      <c r="F5" s="3">
        <v>1</v>
      </c>
      <c r="G5" s="20"/>
    </row>
    <row r="6" spans="1:7" x14ac:dyDescent="0.3">
      <c r="A6" s="15">
        <v>42026</v>
      </c>
      <c r="B6" s="3">
        <v>1</v>
      </c>
      <c r="F6" s="3">
        <v>2</v>
      </c>
      <c r="G6" s="20"/>
    </row>
    <row r="7" spans="1:7" x14ac:dyDescent="0.3">
      <c r="A7" s="15">
        <v>42030</v>
      </c>
      <c r="B7" s="3">
        <v>1</v>
      </c>
      <c r="F7" s="3">
        <v>3</v>
      </c>
      <c r="G7" s="20" t="str">
        <f t="shared" ref="G7:G8" si="0">IFERROR(SMALL(_xlfn.MODE.MULT($B$2:$B$54),F7),"")</f>
        <v/>
      </c>
    </row>
    <row r="8" spans="1:7" x14ac:dyDescent="0.3">
      <c r="A8" s="15">
        <v>42038</v>
      </c>
      <c r="B8" s="3">
        <v>1</v>
      </c>
      <c r="F8" s="3">
        <v>4</v>
      </c>
      <c r="G8" s="20" t="str">
        <f t="shared" si="0"/>
        <v/>
      </c>
    </row>
    <row r="9" spans="1:7" x14ac:dyDescent="0.3">
      <c r="A9" s="15">
        <v>42048</v>
      </c>
      <c r="B9" s="3">
        <v>1</v>
      </c>
    </row>
    <row r="10" spans="1:7" x14ac:dyDescent="0.3">
      <c r="A10" s="15">
        <v>42072</v>
      </c>
      <c r="B10" s="3">
        <v>1</v>
      </c>
    </row>
    <row r="11" spans="1:7" x14ac:dyDescent="0.3">
      <c r="A11" s="15">
        <v>42081</v>
      </c>
      <c r="B11" s="3">
        <v>1</v>
      </c>
    </row>
    <row r="12" spans="1:7" x14ac:dyDescent="0.3">
      <c r="A12" s="15">
        <v>42019</v>
      </c>
      <c r="B12" s="3">
        <v>2</v>
      </c>
      <c r="F12" s="21"/>
    </row>
    <row r="13" spans="1:7" x14ac:dyDescent="0.3">
      <c r="A13" s="15">
        <v>42023</v>
      </c>
      <c r="B13" s="3">
        <v>2</v>
      </c>
      <c r="F13" s="22"/>
    </row>
    <row r="14" spans="1:7" x14ac:dyDescent="0.3">
      <c r="A14" s="15">
        <v>42031</v>
      </c>
      <c r="B14" s="3">
        <v>2</v>
      </c>
    </row>
    <row r="15" spans="1:7" x14ac:dyDescent="0.3">
      <c r="A15" s="15">
        <v>42079</v>
      </c>
      <c r="B15" s="3">
        <v>2</v>
      </c>
    </row>
    <row r="16" spans="1:7" x14ac:dyDescent="0.3">
      <c r="A16" s="15">
        <v>42080</v>
      </c>
      <c r="B16" s="3">
        <v>2</v>
      </c>
    </row>
    <row r="17" spans="1:2" x14ac:dyDescent="0.3">
      <c r="A17" s="15">
        <v>42010</v>
      </c>
      <c r="B17" s="3">
        <v>3</v>
      </c>
    </row>
    <row r="18" spans="1:2" x14ac:dyDescent="0.3">
      <c r="A18" s="15">
        <v>42054</v>
      </c>
      <c r="B18" s="3">
        <v>3</v>
      </c>
    </row>
    <row r="19" spans="1:2" x14ac:dyDescent="0.3">
      <c r="A19" s="15">
        <v>42067</v>
      </c>
      <c r="B19" s="3">
        <v>3</v>
      </c>
    </row>
    <row r="20" spans="1:2" x14ac:dyDescent="0.3">
      <c r="A20" s="15">
        <v>42068</v>
      </c>
      <c r="B20" s="3">
        <v>3</v>
      </c>
    </row>
    <row r="21" spans="1:2" x14ac:dyDescent="0.3">
      <c r="A21" s="15">
        <v>42037</v>
      </c>
      <c r="B21" s="3">
        <v>4</v>
      </c>
    </row>
    <row r="22" spans="1:2" x14ac:dyDescent="0.3">
      <c r="A22" s="15">
        <v>42060</v>
      </c>
      <c r="B22" s="3">
        <v>4</v>
      </c>
    </row>
    <row r="23" spans="1:2" x14ac:dyDescent="0.3">
      <c r="A23" s="15">
        <v>42016</v>
      </c>
      <c r="B23" s="3">
        <v>5</v>
      </c>
    </row>
    <row r="24" spans="1:2" x14ac:dyDescent="0.3">
      <c r="A24" s="15">
        <v>42034</v>
      </c>
      <c r="B24" s="3">
        <v>5</v>
      </c>
    </row>
    <row r="25" spans="1:2" x14ac:dyDescent="0.3">
      <c r="A25" s="15">
        <v>42045</v>
      </c>
      <c r="B25" s="3">
        <v>5</v>
      </c>
    </row>
    <row r="26" spans="1:2" x14ac:dyDescent="0.3">
      <c r="A26" s="15">
        <v>42046</v>
      </c>
      <c r="B26" s="3">
        <v>5</v>
      </c>
    </row>
    <row r="27" spans="1:2" x14ac:dyDescent="0.3">
      <c r="A27" s="15">
        <v>42051</v>
      </c>
      <c r="B27" s="3">
        <v>5</v>
      </c>
    </row>
    <row r="28" spans="1:2" x14ac:dyDescent="0.3">
      <c r="A28" s="15">
        <v>42052</v>
      </c>
      <c r="B28" s="3">
        <v>5</v>
      </c>
    </row>
    <row r="29" spans="1:2" x14ac:dyDescent="0.3">
      <c r="A29" s="15">
        <v>42053</v>
      </c>
      <c r="B29" s="3">
        <v>5</v>
      </c>
    </row>
    <row r="30" spans="1:2" x14ac:dyDescent="0.3">
      <c r="A30" s="15">
        <v>42058</v>
      </c>
      <c r="B30" s="3">
        <v>5</v>
      </c>
    </row>
    <row r="31" spans="1:2" x14ac:dyDescent="0.3">
      <c r="A31" s="15">
        <v>42061</v>
      </c>
      <c r="B31" s="3">
        <v>5</v>
      </c>
    </row>
    <row r="32" spans="1:2" x14ac:dyDescent="0.3">
      <c r="A32" s="15">
        <v>42065</v>
      </c>
      <c r="B32" s="3">
        <v>5</v>
      </c>
    </row>
    <row r="33" spans="1:2" x14ac:dyDescent="0.3">
      <c r="A33" s="15">
        <v>42018</v>
      </c>
      <c r="B33" s="3">
        <v>6</v>
      </c>
    </row>
    <row r="34" spans="1:2" x14ac:dyDescent="0.3">
      <c r="A34" s="15">
        <v>42032</v>
      </c>
      <c r="B34" s="3">
        <v>6</v>
      </c>
    </row>
    <row r="35" spans="1:2" x14ac:dyDescent="0.3">
      <c r="A35" s="15">
        <v>42039</v>
      </c>
      <c r="B35" s="3">
        <v>6</v>
      </c>
    </row>
    <row r="36" spans="1:2" x14ac:dyDescent="0.3">
      <c r="A36" s="15">
        <v>42040</v>
      </c>
      <c r="B36" s="3">
        <v>6</v>
      </c>
    </row>
    <row r="37" spans="1:2" x14ac:dyDescent="0.3">
      <c r="A37" s="15">
        <v>42041</v>
      </c>
      <c r="B37" s="3">
        <v>6</v>
      </c>
    </row>
    <row r="38" spans="1:2" x14ac:dyDescent="0.3">
      <c r="A38" s="15">
        <v>42044</v>
      </c>
      <c r="B38" s="3">
        <v>6</v>
      </c>
    </row>
    <row r="39" spans="1:2" x14ac:dyDescent="0.3">
      <c r="A39" s="15">
        <v>42047</v>
      </c>
      <c r="B39" s="3">
        <v>6</v>
      </c>
    </row>
    <row r="40" spans="1:2" x14ac:dyDescent="0.3">
      <c r="A40" s="15">
        <v>42059</v>
      </c>
      <c r="B40" s="3">
        <v>6</v>
      </c>
    </row>
    <row r="41" spans="1:2" x14ac:dyDescent="0.3">
      <c r="A41" s="15">
        <v>42075</v>
      </c>
      <c r="B41" s="3">
        <v>6</v>
      </c>
    </row>
    <row r="42" spans="1:2" x14ac:dyDescent="0.3">
      <c r="A42" s="15">
        <v>42009</v>
      </c>
      <c r="B42" s="3">
        <v>7</v>
      </c>
    </row>
    <row r="43" spans="1:2" x14ac:dyDescent="0.3">
      <c r="A43" s="15">
        <v>42011</v>
      </c>
      <c r="B43" s="3">
        <v>7</v>
      </c>
    </row>
    <row r="44" spans="1:2" x14ac:dyDescent="0.3">
      <c r="A44" s="15">
        <v>42012</v>
      </c>
      <c r="B44" s="3">
        <v>7</v>
      </c>
    </row>
    <row r="45" spans="1:2" x14ac:dyDescent="0.3">
      <c r="A45" s="15">
        <v>42069</v>
      </c>
      <c r="B45" s="3">
        <v>7</v>
      </c>
    </row>
    <row r="46" spans="1:2" x14ac:dyDescent="0.3">
      <c r="A46" s="15">
        <v>42073</v>
      </c>
      <c r="B46" s="3">
        <v>7</v>
      </c>
    </row>
    <row r="47" spans="1:2" x14ac:dyDescent="0.3">
      <c r="A47" s="15">
        <v>42013</v>
      </c>
      <c r="B47" s="3">
        <v>8</v>
      </c>
    </row>
    <row r="48" spans="1:2" x14ac:dyDescent="0.3">
      <c r="A48" s="15">
        <v>42027</v>
      </c>
      <c r="B48" s="3">
        <v>8</v>
      </c>
    </row>
    <row r="49" spans="1:2" x14ac:dyDescent="0.3">
      <c r="A49" s="15">
        <v>42033</v>
      </c>
      <c r="B49" s="3">
        <v>8</v>
      </c>
    </row>
    <row r="50" spans="1:2" x14ac:dyDescent="0.3">
      <c r="A50" s="15">
        <v>42062</v>
      </c>
      <c r="B50" s="3">
        <v>8</v>
      </c>
    </row>
    <row r="51" spans="1:2" x14ac:dyDescent="0.3">
      <c r="A51" s="15">
        <v>42066</v>
      </c>
      <c r="B51" s="3">
        <v>8</v>
      </c>
    </row>
    <row r="52" spans="1:2" x14ac:dyDescent="0.3">
      <c r="A52" s="15">
        <v>42076</v>
      </c>
      <c r="B52" s="3">
        <v>8</v>
      </c>
    </row>
    <row r="53" spans="1:2" x14ac:dyDescent="0.3">
      <c r="A53" s="15">
        <v>42055</v>
      </c>
      <c r="B53" s="3">
        <v>9</v>
      </c>
    </row>
    <row r="54" spans="1:2" x14ac:dyDescent="0.3">
      <c r="A54" s="15">
        <v>42074</v>
      </c>
      <c r="B54" s="3">
        <v>9</v>
      </c>
    </row>
  </sheetData>
  <mergeCells count="1">
    <mergeCell ref="D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40"/>
  <sheetViews>
    <sheetView workbookViewId="0">
      <selection activeCell="R8" sqref="R8"/>
    </sheetView>
  </sheetViews>
  <sheetFormatPr defaultRowHeight="14.4" x14ac:dyDescent="0.3"/>
  <cols>
    <col min="1" max="1" width="11" bestFit="1" customWidth="1"/>
    <col min="3" max="3" width="14.6640625" bestFit="1" customWidth="1"/>
  </cols>
  <sheetData>
    <row r="1" spans="1:4" x14ac:dyDescent="0.3">
      <c r="A1" s="23" t="s">
        <v>31</v>
      </c>
    </row>
    <row r="2" spans="1:4" x14ac:dyDescent="0.3">
      <c r="A2">
        <v>294</v>
      </c>
      <c r="C2" s="24" t="s">
        <v>32</v>
      </c>
      <c r="D2">
        <f>MIN(A2:A40)</f>
        <v>18</v>
      </c>
    </row>
    <row r="3" spans="1:4" x14ac:dyDescent="0.3">
      <c r="A3">
        <v>861</v>
      </c>
      <c r="C3" s="24" t="s">
        <v>34</v>
      </c>
      <c r="D3">
        <f>QUARTILE(A2:A40,1)</f>
        <v>291</v>
      </c>
    </row>
    <row r="4" spans="1:4" x14ac:dyDescent="0.3">
      <c r="A4">
        <v>402</v>
      </c>
      <c r="C4" s="24" t="s">
        <v>35</v>
      </c>
      <c r="D4">
        <f>QUARTILE(A2:A40,2)</f>
        <v>467</v>
      </c>
    </row>
    <row r="5" spans="1:4" x14ac:dyDescent="0.3">
      <c r="A5">
        <v>389</v>
      </c>
      <c r="C5" s="24" t="s">
        <v>36</v>
      </c>
      <c r="D5">
        <f>QUARTILE(A2:A40,3)</f>
        <v>716</v>
      </c>
    </row>
    <row r="6" spans="1:4" x14ac:dyDescent="0.3">
      <c r="A6">
        <v>492</v>
      </c>
      <c r="C6" s="24" t="s">
        <v>33</v>
      </c>
      <c r="D6">
        <f>MAX(A2:A40)</f>
        <v>975</v>
      </c>
    </row>
    <row r="7" spans="1:4" x14ac:dyDescent="0.3">
      <c r="A7">
        <v>18</v>
      </c>
    </row>
    <row r="8" spans="1:4" x14ac:dyDescent="0.3">
      <c r="A8">
        <v>867</v>
      </c>
    </row>
    <row r="9" spans="1:4" x14ac:dyDescent="0.3">
      <c r="A9">
        <v>974</v>
      </c>
      <c r="C9" s="24" t="s">
        <v>37</v>
      </c>
      <c r="D9">
        <f>D3</f>
        <v>291</v>
      </c>
    </row>
    <row r="10" spans="1:4" x14ac:dyDescent="0.3">
      <c r="A10">
        <v>975</v>
      </c>
      <c r="C10" s="24" t="s">
        <v>38</v>
      </c>
      <c r="D10">
        <f>D4-D3</f>
        <v>176</v>
      </c>
    </row>
    <row r="11" spans="1:4" x14ac:dyDescent="0.3">
      <c r="A11">
        <v>115</v>
      </c>
      <c r="C11" s="24" t="s">
        <v>39</v>
      </c>
      <c r="D11">
        <f>D5-D4</f>
        <v>249</v>
      </c>
    </row>
    <row r="12" spans="1:4" x14ac:dyDescent="0.3">
      <c r="A12">
        <v>664</v>
      </c>
    </row>
    <row r="13" spans="1:4" x14ac:dyDescent="0.3">
      <c r="A13">
        <v>811</v>
      </c>
      <c r="C13" s="24" t="s">
        <v>40</v>
      </c>
      <c r="D13">
        <f>D6-D5</f>
        <v>259</v>
      </c>
    </row>
    <row r="14" spans="1:4" x14ac:dyDescent="0.3">
      <c r="A14">
        <v>879</v>
      </c>
      <c r="C14" s="24" t="s">
        <v>41</v>
      </c>
      <c r="D14">
        <f>D3-D2</f>
        <v>273</v>
      </c>
    </row>
    <row r="15" spans="1:4" x14ac:dyDescent="0.3">
      <c r="A15">
        <v>673</v>
      </c>
    </row>
    <row r="16" spans="1:4" x14ac:dyDescent="0.3">
      <c r="A16">
        <v>295</v>
      </c>
    </row>
    <row r="17" spans="1:1" x14ac:dyDescent="0.3">
      <c r="A17">
        <v>863</v>
      </c>
    </row>
    <row r="18" spans="1:1" x14ac:dyDescent="0.3">
      <c r="A18">
        <v>453</v>
      </c>
    </row>
    <row r="19" spans="1:1" x14ac:dyDescent="0.3">
      <c r="A19">
        <v>477</v>
      </c>
    </row>
    <row r="20" spans="1:1" x14ac:dyDescent="0.3">
      <c r="A20">
        <v>311</v>
      </c>
    </row>
    <row r="21" spans="1:1" x14ac:dyDescent="0.3">
      <c r="A21">
        <v>286</v>
      </c>
    </row>
    <row r="22" spans="1:1" x14ac:dyDescent="0.3">
      <c r="A22">
        <v>417</v>
      </c>
    </row>
    <row r="23" spans="1:1" x14ac:dyDescent="0.3">
      <c r="A23">
        <v>467</v>
      </c>
    </row>
    <row r="24" spans="1:1" x14ac:dyDescent="0.3">
      <c r="A24">
        <v>710</v>
      </c>
    </row>
    <row r="25" spans="1:1" x14ac:dyDescent="0.3">
      <c r="A25">
        <v>509</v>
      </c>
    </row>
    <row r="26" spans="1:1" x14ac:dyDescent="0.3">
      <c r="A26">
        <v>343</v>
      </c>
    </row>
    <row r="27" spans="1:1" x14ac:dyDescent="0.3">
      <c r="A27">
        <v>264</v>
      </c>
    </row>
    <row r="28" spans="1:1" x14ac:dyDescent="0.3">
      <c r="A28">
        <v>626</v>
      </c>
    </row>
    <row r="29" spans="1:1" x14ac:dyDescent="0.3">
      <c r="A29">
        <v>234</v>
      </c>
    </row>
    <row r="30" spans="1:1" x14ac:dyDescent="0.3">
      <c r="A30">
        <v>119</v>
      </c>
    </row>
    <row r="31" spans="1:1" x14ac:dyDescent="0.3">
      <c r="A31">
        <v>288</v>
      </c>
    </row>
    <row r="32" spans="1:1" x14ac:dyDescent="0.3">
      <c r="A32">
        <v>702</v>
      </c>
    </row>
    <row r="33" spans="1:1" x14ac:dyDescent="0.3">
      <c r="A33">
        <v>157</v>
      </c>
    </row>
    <row r="34" spans="1:1" x14ac:dyDescent="0.3">
      <c r="A34">
        <v>792</v>
      </c>
    </row>
    <row r="35" spans="1:1" x14ac:dyDescent="0.3">
      <c r="A35">
        <v>830</v>
      </c>
    </row>
    <row r="36" spans="1:1" x14ac:dyDescent="0.3">
      <c r="A36">
        <v>170</v>
      </c>
    </row>
    <row r="37" spans="1:1" x14ac:dyDescent="0.3">
      <c r="A37">
        <v>366</v>
      </c>
    </row>
    <row r="38" spans="1:1" x14ac:dyDescent="0.3">
      <c r="A38">
        <v>722</v>
      </c>
    </row>
    <row r="39" spans="1:1" x14ac:dyDescent="0.3">
      <c r="A39">
        <v>628</v>
      </c>
    </row>
    <row r="40" spans="1:1" x14ac:dyDescent="0.3">
      <c r="A40">
        <v>104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17"/>
  <sheetViews>
    <sheetView workbookViewId="0">
      <selection activeCell="J25" sqref="J25"/>
    </sheetView>
  </sheetViews>
  <sheetFormatPr defaultRowHeight="14.4" x14ac:dyDescent="0.3"/>
  <cols>
    <col min="1" max="1" width="13.33203125" bestFit="1" customWidth="1"/>
    <col min="2" max="2" width="17.33203125" bestFit="1" customWidth="1"/>
    <col min="3" max="3" width="12.5546875" bestFit="1" customWidth="1"/>
    <col min="5" max="5" width="7.5546875" bestFit="1" customWidth="1"/>
  </cols>
  <sheetData>
    <row r="1" spans="1:5" x14ac:dyDescent="0.3">
      <c r="B1" s="24" t="s">
        <v>27</v>
      </c>
    </row>
    <row r="3" spans="1:5" ht="15.6" x14ac:dyDescent="0.3">
      <c r="A3" s="25" t="s">
        <v>42</v>
      </c>
      <c r="B3" s="23" t="s">
        <v>43</v>
      </c>
      <c r="C3" s="23" t="s">
        <v>44</v>
      </c>
    </row>
    <row r="4" spans="1:5" x14ac:dyDescent="0.3">
      <c r="A4">
        <v>500</v>
      </c>
    </row>
    <row r="5" spans="1:5" x14ac:dyDescent="0.3">
      <c r="A5">
        <v>175</v>
      </c>
    </row>
    <row r="6" spans="1:5" x14ac:dyDescent="0.3">
      <c r="A6">
        <v>820</v>
      </c>
    </row>
    <row r="7" spans="1:5" x14ac:dyDescent="0.3">
      <c r="A7">
        <v>602</v>
      </c>
    </row>
    <row r="8" spans="1:5" x14ac:dyDescent="0.3">
      <c r="A8">
        <v>701</v>
      </c>
    </row>
    <row r="9" spans="1:5" x14ac:dyDescent="0.3">
      <c r="A9">
        <v>443</v>
      </c>
    </row>
    <row r="10" spans="1:5" x14ac:dyDescent="0.3">
      <c r="A10">
        <v>1040</v>
      </c>
    </row>
    <row r="11" spans="1:5" x14ac:dyDescent="0.3">
      <c r="A11">
        <v>505</v>
      </c>
    </row>
    <row r="12" spans="1:5" x14ac:dyDescent="0.3">
      <c r="A12">
        <v>611</v>
      </c>
    </row>
    <row r="13" spans="1:5" x14ac:dyDescent="0.3">
      <c r="A13">
        <v>345</v>
      </c>
    </row>
    <row r="15" spans="1:5" x14ac:dyDescent="0.3">
      <c r="B15" s="24" t="s">
        <v>45</v>
      </c>
      <c r="E15" s="24" t="s">
        <v>46</v>
      </c>
    </row>
    <row r="17" spans="2:5" x14ac:dyDescent="0.3">
      <c r="B17" s="24" t="s">
        <v>47</v>
      </c>
      <c r="E17" s="24" t="s">
        <v>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27"/>
  <sheetViews>
    <sheetView workbookViewId="0">
      <selection activeCell="J21" sqref="J21"/>
    </sheetView>
  </sheetViews>
  <sheetFormatPr defaultRowHeight="14.4" x14ac:dyDescent="0.3"/>
  <cols>
    <col min="1" max="1" width="9" bestFit="1" customWidth="1"/>
    <col min="2" max="2" width="14.5546875" bestFit="1" customWidth="1"/>
  </cols>
  <sheetData>
    <row r="1" spans="1:2" ht="15.6" x14ac:dyDescent="0.3">
      <c r="A1" s="26" t="s">
        <v>49</v>
      </c>
      <c r="B1" s="26" t="s">
        <v>50</v>
      </c>
    </row>
    <row r="2" spans="1:2" x14ac:dyDescent="0.3">
      <c r="A2">
        <v>1</v>
      </c>
      <c r="B2">
        <v>35</v>
      </c>
    </row>
    <row r="3" spans="1:2" x14ac:dyDescent="0.3">
      <c r="A3">
        <v>1</v>
      </c>
      <c r="B3">
        <v>13</v>
      </c>
    </row>
    <row r="4" spans="1:2" x14ac:dyDescent="0.3">
      <c r="A4">
        <v>2</v>
      </c>
      <c r="B4">
        <v>40</v>
      </c>
    </row>
    <row r="5" spans="1:2" x14ac:dyDescent="0.3">
      <c r="A5">
        <v>4</v>
      </c>
      <c r="B5">
        <v>20</v>
      </c>
    </row>
    <row r="6" spans="1:2" x14ac:dyDescent="0.3">
      <c r="A6">
        <v>4</v>
      </c>
      <c r="B6">
        <v>15</v>
      </c>
    </row>
    <row r="7" spans="1:2" x14ac:dyDescent="0.3">
      <c r="A7">
        <v>5</v>
      </c>
      <c r="B7">
        <v>35</v>
      </c>
    </row>
    <row r="8" spans="1:2" x14ac:dyDescent="0.3">
      <c r="A8">
        <v>10</v>
      </c>
      <c r="B8">
        <v>35</v>
      </c>
    </row>
    <row r="9" spans="1:2" x14ac:dyDescent="0.3">
      <c r="A9">
        <v>20</v>
      </c>
      <c r="B9">
        <v>50</v>
      </c>
    </row>
    <row r="10" spans="1:2" x14ac:dyDescent="0.3">
      <c r="A10">
        <v>20</v>
      </c>
      <c r="B10">
        <v>25</v>
      </c>
    </row>
    <row r="11" spans="1:2" x14ac:dyDescent="0.3">
      <c r="A11">
        <v>22</v>
      </c>
      <c r="B11">
        <v>40</v>
      </c>
    </row>
    <row r="12" spans="1:2" x14ac:dyDescent="0.3">
      <c r="A12">
        <v>45</v>
      </c>
      <c r="B12">
        <v>35</v>
      </c>
    </row>
    <row r="13" spans="1:2" x14ac:dyDescent="0.3">
      <c r="A13">
        <v>50</v>
      </c>
      <c r="B13">
        <v>75</v>
      </c>
    </row>
    <row r="14" spans="1:2" x14ac:dyDescent="0.3">
      <c r="A14">
        <v>50</v>
      </c>
      <c r="B14">
        <v>125</v>
      </c>
    </row>
    <row r="15" spans="1:2" x14ac:dyDescent="0.3">
      <c r="A15">
        <v>50</v>
      </c>
      <c r="B15">
        <v>67</v>
      </c>
    </row>
    <row r="16" spans="1:2" x14ac:dyDescent="0.3">
      <c r="A16">
        <v>75</v>
      </c>
      <c r="B16">
        <v>99</v>
      </c>
    </row>
    <row r="17" spans="1:2" x14ac:dyDescent="0.3">
      <c r="A17">
        <v>75</v>
      </c>
      <c r="B17">
        <v>149</v>
      </c>
    </row>
    <row r="18" spans="1:2" x14ac:dyDescent="0.3">
      <c r="A18">
        <v>75</v>
      </c>
      <c r="B18">
        <v>110</v>
      </c>
    </row>
    <row r="19" spans="1:2" x14ac:dyDescent="0.3">
      <c r="A19">
        <v>75</v>
      </c>
      <c r="B19">
        <v>120</v>
      </c>
    </row>
    <row r="20" spans="1:2" x14ac:dyDescent="0.3">
      <c r="A20">
        <v>85</v>
      </c>
      <c r="B20">
        <v>130</v>
      </c>
    </row>
    <row r="21" spans="1:2" x14ac:dyDescent="0.3">
      <c r="A21">
        <v>87</v>
      </c>
      <c r="B21">
        <v>75</v>
      </c>
    </row>
    <row r="22" spans="1:2" x14ac:dyDescent="0.3">
      <c r="A22">
        <v>99</v>
      </c>
      <c r="B22">
        <v>101</v>
      </c>
    </row>
    <row r="23" spans="1:2" x14ac:dyDescent="0.3">
      <c r="A23">
        <v>100</v>
      </c>
      <c r="B23">
        <v>200</v>
      </c>
    </row>
    <row r="24" spans="1:2" x14ac:dyDescent="0.3">
      <c r="A24">
        <v>125</v>
      </c>
      <c r="B24">
        <v>125</v>
      </c>
    </row>
    <row r="25" spans="1:2" x14ac:dyDescent="0.3">
      <c r="A25">
        <v>130</v>
      </c>
      <c r="B25">
        <v>220</v>
      </c>
    </row>
    <row r="26" spans="1:2" x14ac:dyDescent="0.3">
      <c r="A26">
        <v>145</v>
      </c>
      <c r="B26">
        <v>150</v>
      </c>
    </row>
    <row r="27" spans="1:2" x14ac:dyDescent="0.3">
      <c r="A27">
        <v>152</v>
      </c>
      <c r="B27">
        <v>195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autoPageBreaks="0"/>
  </sheetPr>
  <dimension ref="A1:J742"/>
  <sheetViews>
    <sheetView topLeftCell="D1" zoomScale="145" zoomScaleNormal="145" zoomScaleSheetLayoutView="100" zoomScalePageLayoutView="115" workbookViewId="0">
      <selection activeCell="J1" sqref="J1"/>
    </sheetView>
  </sheetViews>
  <sheetFormatPr defaultColWidth="19.88671875" defaultRowHeight="14.4" x14ac:dyDescent="0.3"/>
  <cols>
    <col min="1" max="1" width="19.33203125" style="33" bestFit="1" customWidth="1"/>
    <col min="2" max="2" width="8.33203125" style="40" bestFit="1" customWidth="1"/>
    <col min="3" max="3" width="18" style="33" customWidth="1"/>
    <col min="4" max="4" width="9.6640625" style="33" bestFit="1" customWidth="1"/>
    <col min="5" max="5" width="10.88671875" style="41" bestFit="1" customWidth="1"/>
    <col min="6" max="6" width="7.44140625" style="47" bestFit="1" customWidth="1"/>
    <col min="7" max="7" width="8.44140625" style="33" bestFit="1" customWidth="1"/>
    <col min="8" max="8" width="9.44140625" style="48" customWidth="1"/>
    <col min="9" max="9" width="7.88671875" style="48" customWidth="1"/>
    <col min="10" max="10" width="10.109375" style="33" bestFit="1" customWidth="1"/>
    <col min="11" max="16384" width="19.88671875" style="33"/>
  </cols>
  <sheetData>
    <row r="1" spans="1:10" x14ac:dyDescent="0.3">
      <c r="A1" s="27" t="s">
        <v>51</v>
      </c>
      <c r="B1" s="28" t="s">
        <v>52</v>
      </c>
      <c r="C1" s="29" t="s">
        <v>53</v>
      </c>
      <c r="D1" s="29" t="s">
        <v>54</v>
      </c>
      <c r="E1" s="30" t="s">
        <v>55</v>
      </c>
      <c r="F1" s="31" t="s">
        <v>56</v>
      </c>
      <c r="G1" s="29" t="s">
        <v>57</v>
      </c>
      <c r="H1" s="32" t="s">
        <v>58</v>
      </c>
      <c r="I1" s="32" t="s">
        <v>59</v>
      </c>
      <c r="J1" s="28" t="s">
        <v>60</v>
      </c>
    </row>
    <row r="2" spans="1:10" x14ac:dyDescent="0.3">
      <c r="A2" s="34" t="s">
        <v>61</v>
      </c>
      <c r="B2" s="35" t="s">
        <v>62</v>
      </c>
      <c r="C2" s="34" t="s">
        <v>63</v>
      </c>
      <c r="D2" s="34" t="s">
        <v>64</v>
      </c>
      <c r="E2" s="36">
        <v>36171</v>
      </c>
      <c r="F2" s="37">
        <f t="shared" ref="F2:F65" ca="1" si="0">DATEDIF(E2,TODAY(),"Y")</f>
        <v>17</v>
      </c>
      <c r="G2" s="38" t="s">
        <v>65</v>
      </c>
      <c r="H2" s="39">
        <v>54550</v>
      </c>
      <c r="I2" s="39" t="str">
        <f>IF(J2&gt;=4,2000,"")</f>
        <v/>
      </c>
      <c r="J2" s="40">
        <v>1</v>
      </c>
    </row>
    <row r="3" spans="1:10" x14ac:dyDescent="0.3">
      <c r="A3" s="34" t="s">
        <v>66</v>
      </c>
      <c r="B3" s="35" t="s">
        <v>62</v>
      </c>
      <c r="C3" s="34" t="s">
        <v>63</v>
      </c>
      <c r="D3" s="34" t="s">
        <v>67</v>
      </c>
      <c r="E3" s="36">
        <v>40595</v>
      </c>
      <c r="F3" s="37">
        <f t="shared" ca="1" si="0"/>
        <v>5</v>
      </c>
      <c r="G3" s="38" t="s">
        <v>68</v>
      </c>
      <c r="H3" s="39">
        <v>26795</v>
      </c>
      <c r="I3" s="39"/>
      <c r="J3" s="40">
        <v>4</v>
      </c>
    </row>
    <row r="4" spans="1:10" x14ac:dyDescent="0.3">
      <c r="A4" s="34" t="s">
        <v>69</v>
      </c>
      <c r="B4" s="35" t="s">
        <v>62</v>
      </c>
      <c r="C4" s="34" t="s">
        <v>63</v>
      </c>
      <c r="D4" s="34" t="s">
        <v>64</v>
      </c>
      <c r="E4" s="36">
        <v>39147</v>
      </c>
      <c r="F4" s="37">
        <f t="shared" ca="1" si="0"/>
        <v>9</v>
      </c>
      <c r="G4" s="38"/>
      <c r="H4" s="39">
        <v>42540</v>
      </c>
      <c r="I4" s="39"/>
      <c r="J4" s="40">
        <v>5</v>
      </c>
    </row>
    <row r="5" spans="1:10" x14ac:dyDescent="0.3">
      <c r="A5" s="34" t="s">
        <v>70</v>
      </c>
      <c r="B5" s="35" t="s">
        <v>71</v>
      </c>
      <c r="C5" s="34" t="s">
        <v>63</v>
      </c>
      <c r="D5" s="34" t="s">
        <v>72</v>
      </c>
      <c r="E5" s="36">
        <v>41151</v>
      </c>
      <c r="F5" s="37">
        <f t="shared" ca="1" si="0"/>
        <v>4</v>
      </c>
      <c r="G5" s="38"/>
      <c r="H5" s="39">
        <v>35680</v>
      </c>
      <c r="I5" s="39"/>
      <c r="J5" s="40">
        <v>3</v>
      </c>
    </row>
    <row r="6" spans="1:10" x14ac:dyDescent="0.3">
      <c r="A6" s="34" t="s">
        <v>73</v>
      </c>
      <c r="B6" s="35" t="s">
        <v>74</v>
      </c>
      <c r="C6" s="34" t="s">
        <v>63</v>
      </c>
      <c r="D6" s="34" t="s">
        <v>64</v>
      </c>
      <c r="E6" s="36">
        <v>39447</v>
      </c>
      <c r="F6" s="37">
        <f t="shared" ca="1" si="0"/>
        <v>8</v>
      </c>
      <c r="G6" s="38" t="s">
        <v>75</v>
      </c>
      <c r="H6" s="39">
        <v>72830</v>
      </c>
      <c r="I6" s="39"/>
      <c r="J6" s="40">
        <v>4</v>
      </c>
    </row>
    <row r="7" spans="1:10" x14ac:dyDescent="0.3">
      <c r="A7" s="33" t="s">
        <v>76</v>
      </c>
      <c r="B7" s="35" t="s">
        <v>77</v>
      </c>
      <c r="C7" s="33" t="s">
        <v>78</v>
      </c>
      <c r="D7" s="33" t="s">
        <v>79</v>
      </c>
      <c r="E7" s="41">
        <v>38751</v>
      </c>
      <c r="F7" s="37">
        <f t="shared" ca="1" si="0"/>
        <v>10</v>
      </c>
      <c r="G7" s="38" t="s">
        <v>65</v>
      </c>
      <c r="H7" s="39">
        <v>60830</v>
      </c>
      <c r="I7" s="39"/>
      <c r="J7" s="40">
        <v>2</v>
      </c>
    </row>
    <row r="8" spans="1:10" x14ac:dyDescent="0.3">
      <c r="A8" s="34" t="s">
        <v>80</v>
      </c>
      <c r="B8" s="35" t="s">
        <v>71</v>
      </c>
      <c r="C8" s="34" t="s">
        <v>78</v>
      </c>
      <c r="D8" s="34" t="s">
        <v>67</v>
      </c>
      <c r="E8" s="36">
        <v>36217</v>
      </c>
      <c r="F8" s="37">
        <f t="shared" ca="1" si="0"/>
        <v>17</v>
      </c>
      <c r="G8" s="38" t="s">
        <v>65</v>
      </c>
      <c r="H8" s="39">
        <v>15240</v>
      </c>
      <c r="I8" s="39"/>
      <c r="J8" s="40">
        <v>1</v>
      </c>
    </row>
    <row r="9" spans="1:10" x14ac:dyDescent="0.3">
      <c r="A9" s="33" t="s">
        <v>81</v>
      </c>
      <c r="B9" s="35" t="s">
        <v>82</v>
      </c>
      <c r="C9" s="33" t="s">
        <v>78</v>
      </c>
      <c r="D9" s="33" t="s">
        <v>79</v>
      </c>
      <c r="E9" s="41">
        <v>39189</v>
      </c>
      <c r="F9" s="37">
        <f t="shared" ca="1" si="0"/>
        <v>9</v>
      </c>
      <c r="G9" s="38"/>
      <c r="H9" s="39">
        <v>66580</v>
      </c>
      <c r="I9" s="39"/>
      <c r="J9" s="40">
        <v>5</v>
      </c>
    </row>
    <row r="10" spans="1:10" x14ac:dyDescent="0.3">
      <c r="A10" s="33" t="s">
        <v>83</v>
      </c>
      <c r="B10" s="35" t="s">
        <v>77</v>
      </c>
      <c r="C10" s="33" t="s">
        <v>78</v>
      </c>
      <c r="D10" s="33" t="s">
        <v>64</v>
      </c>
      <c r="E10" s="41">
        <v>36260</v>
      </c>
      <c r="F10" s="37">
        <f t="shared" ca="1" si="0"/>
        <v>17</v>
      </c>
      <c r="G10" s="38" t="s">
        <v>65</v>
      </c>
      <c r="H10" s="39">
        <v>75150</v>
      </c>
      <c r="I10" s="39"/>
      <c r="J10" s="40">
        <v>1</v>
      </c>
    </row>
    <row r="11" spans="1:10" x14ac:dyDescent="0.3">
      <c r="A11" s="33" t="s">
        <v>84</v>
      </c>
      <c r="B11" s="35" t="s">
        <v>71</v>
      </c>
      <c r="C11" s="33" t="s">
        <v>78</v>
      </c>
      <c r="D11" s="33" t="s">
        <v>64</v>
      </c>
      <c r="E11" s="41">
        <v>37404</v>
      </c>
      <c r="F11" s="37">
        <f t="shared" ca="1" si="0"/>
        <v>14</v>
      </c>
      <c r="G11" s="38" t="s">
        <v>65</v>
      </c>
      <c r="H11" s="39">
        <v>30780</v>
      </c>
      <c r="I11" s="39"/>
      <c r="J11" s="40">
        <v>4</v>
      </c>
    </row>
    <row r="12" spans="1:10" x14ac:dyDescent="0.3">
      <c r="A12" s="33" t="s">
        <v>85</v>
      </c>
      <c r="B12" s="35" t="s">
        <v>82</v>
      </c>
      <c r="C12" s="33" t="s">
        <v>78</v>
      </c>
      <c r="D12" s="33" t="s">
        <v>67</v>
      </c>
      <c r="E12" s="41">
        <v>37782</v>
      </c>
      <c r="F12" s="37">
        <f t="shared" ca="1" si="0"/>
        <v>13</v>
      </c>
      <c r="G12" s="38" t="s">
        <v>86</v>
      </c>
      <c r="H12" s="39">
        <v>17735</v>
      </c>
      <c r="I12" s="39"/>
      <c r="J12" s="40">
        <v>3</v>
      </c>
    </row>
    <row r="13" spans="1:10" x14ac:dyDescent="0.3">
      <c r="A13" s="34" t="s">
        <v>87</v>
      </c>
      <c r="B13" s="35" t="s">
        <v>82</v>
      </c>
      <c r="C13" s="34" t="s">
        <v>78</v>
      </c>
      <c r="D13" s="34" t="s">
        <v>64</v>
      </c>
      <c r="E13" s="36">
        <v>38142</v>
      </c>
      <c r="F13" s="37">
        <f t="shared" ca="1" si="0"/>
        <v>12</v>
      </c>
      <c r="G13" s="38" t="s">
        <v>65</v>
      </c>
      <c r="H13" s="39">
        <v>49350</v>
      </c>
      <c r="I13" s="39"/>
      <c r="J13" s="40">
        <v>4</v>
      </c>
    </row>
    <row r="14" spans="1:10" x14ac:dyDescent="0.3">
      <c r="A14" s="34" t="s">
        <v>88</v>
      </c>
      <c r="B14" s="35" t="s">
        <v>82</v>
      </c>
      <c r="C14" s="34" t="s">
        <v>78</v>
      </c>
      <c r="D14" s="34" t="s">
        <v>67</v>
      </c>
      <c r="E14" s="36">
        <v>40779</v>
      </c>
      <c r="F14" s="37">
        <f t="shared" ca="1" si="0"/>
        <v>5</v>
      </c>
      <c r="G14" s="38" t="s">
        <v>68</v>
      </c>
      <c r="H14" s="39">
        <v>30445</v>
      </c>
      <c r="I14" s="39"/>
      <c r="J14" s="40">
        <v>1</v>
      </c>
    </row>
    <row r="15" spans="1:10" x14ac:dyDescent="0.3">
      <c r="A15" s="33" t="s">
        <v>89</v>
      </c>
      <c r="B15" s="35" t="s">
        <v>77</v>
      </c>
      <c r="C15" s="33" t="s">
        <v>78</v>
      </c>
      <c r="D15" s="33" t="s">
        <v>64</v>
      </c>
      <c r="E15" s="41">
        <v>41136</v>
      </c>
      <c r="F15" s="37">
        <f t="shared" ca="1" si="0"/>
        <v>4</v>
      </c>
      <c r="G15" s="38" t="s">
        <v>65</v>
      </c>
      <c r="H15" s="39">
        <v>79760</v>
      </c>
      <c r="I15" s="39"/>
      <c r="J15" s="40">
        <v>5</v>
      </c>
    </row>
    <row r="16" spans="1:10" x14ac:dyDescent="0.3">
      <c r="A16" s="33" t="s">
        <v>90</v>
      </c>
      <c r="B16" s="35" t="s">
        <v>74</v>
      </c>
      <c r="C16" s="33" t="s">
        <v>78</v>
      </c>
      <c r="D16" s="33" t="s">
        <v>64</v>
      </c>
      <c r="E16" s="41">
        <v>36764</v>
      </c>
      <c r="F16" s="37">
        <f t="shared" ca="1" si="0"/>
        <v>16</v>
      </c>
      <c r="G16" s="38" t="s">
        <v>86</v>
      </c>
      <c r="H16" s="39">
        <v>74840</v>
      </c>
      <c r="I16" s="39"/>
      <c r="J16" s="40">
        <v>4</v>
      </c>
    </row>
    <row r="17" spans="1:10" x14ac:dyDescent="0.3">
      <c r="A17" s="34" t="s">
        <v>91</v>
      </c>
      <c r="B17" s="35" t="s">
        <v>92</v>
      </c>
      <c r="C17" s="34" t="s">
        <v>78</v>
      </c>
      <c r="D17" s="34" t="s">
        <v>72</v>
      </c>
      <c r="E17" s="36">
        <v>40787</v>
      </c>
      <c r="F17" s="37">
        <f t="shared" ca="1" si="0"/>
        <v>5</v>
      </c>
      <c r="G17" s="38" t="s">
        <v>65</v>
      </c>
      <c r="H17" s="39">
        <v>29070</v>
      </c>
      <c r="I17" s="39"/>
      <c r="J17" s="40">
        <v>3</v>
      </c>
    </row>
    <row r="18" spans="1:10" x14ac:dyDescent="0.3">
      <c r="A18" s="33" t="s">
        <v>93</v>
      </c>
      <c r="B18" s="35" t="s">
        <v>62</v>
      </c>
      <c r="C18" s="33" t="s">
        <v>78</v>
      </c>
      <c r="D18" s="33" t="s">
        <v>79</v>
      </c>
      <c r="E18" s="41">
        <v>36777</v>
      </c>
      <c r="F18" s="37">
        <f t="shared" ca="1" si="0"/>
        <v>16</v>
      </c>
      <c r="G18" s="38"/>
      <c r="H18" s="39">
        <v>76690</v>
      </c>
      <c r="I18" s="39"/>
      <c r="J18" s="40">
        <v>3</v>
      </c>
    </row>
    <row r="19" spans="1:10" x14ac:dyDescent="0.3">
      <c r="A19" s="34" t="s">
        <v>94</v>
      </c>
      <c r="B19" s="35" t="s">
        <v>62</v>
      </c>
      <c r="C19" s="34" t="s">
        <v>78</v>
      </c>
      <c r="D19" s="34" t="s">
        <v>64</v>
      </c>
      <c r="E19" s="36">
        <v>39704</v>
      </c>
      <c r="F19" s="37">
        <f t="shared" ca="1" si="0"/>
        <v>8</v>
      </c>
      <c r="G19" s="38" t="s">
        <v>86</v>
      </c>
      <c r="H19" s="39">
        <v>58290</v>
      </c>
      <c r="I19" s="39"/>
      <c r="J19" s="40">
        <v>5</v>
      </c>
    </row>
    <row r="20" spans="1:10" x14ac:dyDescent="0.3">
      <c r="A20" s="34" t="s">
        <v>95</v>
      </c>
      <c r="B20" s="35" t="s">
        <v>92</v>
      </c>
      <c r="C20" s="34" t="s">
        <v>78</v>
      </c>
      <c r="D20" s="34" t="s">
        <v>64</v>
      </c>
      <c r="E20" s="36">
        <v>39029</v>
      </c>
      <c r="F20" s="37">
        <f t="shared" ca="1" si="0"/>
        <v>9</v>
      </c>
      <c r="G20" s="38" t="s">
        <v>96</v>
      </c>
      <c r="H20" s="39">
        <v>85300</v>
      </c>
      <c r="I20" s="39"/>
      <c r="J20" s="40">
        <v>2</v>
      </c>
    </row>
    <row r="21" spans="1:10" x14ac:dyDescent="0.3">
      <c r="A21" s="34" t="s">
        <v>97</v>
      </c>
      <c r="B21" s="35" t="s">
        <v>62</v>
      </c>
      <c r="C21" s="34" t="s">
        <v>78</v>
      </c>
      <c r="D21" s="34" t="s">
        <v>72</v>
      </c>
      <c r="E21" s="36">
        <v>40126</v>
      </c>
      <c r="F21" s="37">
        <f t="shared" ca="1" si="0"/>
        <v>6</v>
      </c>
      <c r="G21" s="38"/>
      <c r="H21" s="39">
        <v>10636</v>
      </c>
      <c r="I21" s="39"/>
      <c r="J21" s="40">
        <v>4</v>
      </c>
    </row>
    <row r="22" spans="1:10" x14ac:dyDescent="0.3">
      <c r="A22" s="33" t="s">
        <v>98</v>
      </c>
      <c r="B22" s="35" t="s">
        <v>71</v>
      </c>
      <c r="C22" s="33" t="s">
        <v>78</v>
      </c>
      <c r="D22" s="33" t="s">
        <v>64</v>
      </c>
      <c r="E22" s="41">
        <v>36143</v>
      </c>
      <c r="F22" s="37">
        <f t="shared" ca="1" si="0"/>
        <v>17</v>
      </c>
      <c r="G22" s="38" t="s">
        <v>96</v>
      </c>
      <c r="H22" s="39">
        <v>72090</v>
      </c>
      <c r="I22" s="39"/>
      <c r="J22" s="40">
        <v>5</v>
      </c>
    </row>
    <row r="23" spans="1:10" x14ac:dyDescent="0.3">
      <c r="A23" s="33" t="s">
        <v>99</v>
      </c>
      <c r="B23" s="35" t="s">
        <v>74</v>
      </c>
      <c r="C23" s="33" t="s">
        <v>78</v>
      </c>
      <c r="D23" s="33" t="s">
        <v>64</v>
      </c>
      <c r="E23" s="41">
        <v>39069</v>
      </c>
      <c r="F23" s="37">
        <f t="shared" ca="1" si="0"/>
        <v>9</v>
      </c>
      <c r="G23" s="38" t="s">
        <v>75</v>
      </c>
      <c r="H23" s="39">
        <v>37670</v>
      </c>
      <c r="I23" s="39"/>
      <c r="J23" s="40">
        <v>3</v>
      </c>
    </row>
    <row r="24" spans="1:10" x14ac:dyDescent="0.3">
      <c r="A24" s="33" t="s">
        <v>100</v>
      </c>
      <c r="B24" s="35" t="s">
        <v>82</v>
      </c>
      <c r="C24" s="33" t="s">
        <v>101</v>
      </c>
      <c r="D24" s="33" t="s">
        <v>64</v>
      </c>
      <c r="E24" s="41">
        <v>38746</v>
      </c>
      <c r="F24" s="37">
        <f t="shared" ca="1" si="0"/>
        <v>10</v>
      </c>
      <c r="G24" s="38" t="s">
        <v>96</v>
      </c>
      <c r="H24" s="39">
        <v>49360</v>
      </c>
      <c r="I24" s="39"/>
      <c r="J24" s="40">
        <v>2</v>
      </c>
    </row>
    <row r="25" spans="1:10" x14ac:dyDescent="0.3">
      <c r="A25" s="33" t="s">
        <v>102</v>
      </c>
      <c r="B25" s="35" t="s">
        <v>62</v>
      </c>
      <c r="C25" s="33" t="s">
        <v>101</v>
      </c>
      <c r="D25" s="33" t="s">
        <v>64</v>
      </c>
      <c r="E25" s="41">
        <v>36893</v>
      </c>
      <c r="F25" s="37">
        <f t="shared" ca="1" si="0"/>
        <v>15</v>
      </c>
      <c r="G25" s="38" t="s">
        <v>96</v>
      </c>
      <c r="H25" s="39">
        <v>33640</v>
      </c>
      <c r="I25" s="39"/>
      <c r="J25" s="40">
        <v>3</v>
      </c>
    </row>
    <row r="26" spans="1:10" x14ac:dyDescent="0.3">
      <c r="A26" s="33" t="s">
        <v>103</v>
      </c>
      <c r="B26" s="35" t="s">
        <v>77</v>
      </c>
      <c r="C26" s="33" t="s">
        <v>101</v>
      </c>
      <c r="D26" s="33" t="s">
        <v>64</v>
      </c>
      <c r="E26" s="41">
        <v>36214</v>
      </c>
      <c r="F26" s="37">
        <f t="shared" ca="1" si="0"/>
        <v>17</v>
      </c>
      <c r="G26" s="38" t="s">
        <v>86</v>
      </c>
      <c r="H26" s="39">
        <v>47850</v>
      </c>
      <c r="I26" s="39"/>
      <c r="J26" s="40">
        <v>1</v>
      </c>
    </row>
    <row r="27" spans="1:10" x14ac:dyDescent="0.3">
      <c r="A27" s="33" t="s">
        <v>104</v>
      </c>
      <c r="B27" s="35" t="s">
        <v>71</v>
      </c>
      <c r="C27" s="33" t="s">
        <v>101</v>
      </c>
      <c r="D27" s="33" t="s">
        <v>64</v>
      </c>
      <c r="E27" s="41">
        <v>38051</v>
      </c>
      <c r="F27" s="37">
        <f t="shared" ca="1" si="0"/>
        <v>12</v>
      </c>
      <c r="G27" s="38" t="s">
        <v>65</v>
      </c>
      <c r="H27" s="39">
        <v>30350</v>
      </c>
      <c r="I27" s="39"/>
      <c r="J27" s="40">
        <v>1</v>
      </c>
    </row>
    <row r="28" spans="1:10" x14ac:dyDescent="0.3">
      <c r="A28" s="33" t="s">
        <v>105</v>
      </c>
      <c r="B28" s="35" t="s">
        <v>62</v>
      </c>
      <c r="C28" s="33" t="s">
        <v>101</v>
      </c>
      <c r="D28" s="33" t="s">
        <v>64</v>
      </c>
      <c r="E28" s="41">
        <v>36619</v>
      </c>
      <c r="F28" s="37">
        <f t="shared" ca="1" si="0"/>
        <v>16</v>
      </c>
      <c r="G28" s="38" t="s">
        <v>75</v>
      </c>
      <c r="H28" s="39">
        <v>56440</v>
      </c>
      <c r="I28" s="39"/>
      <c r="J28" s="40">
        <v>1</v>
      </c>
    </row>
    <row r="29" spans="1:10" x14ac:dyDescent="0.3">
      <c r="A29" s="33" t="s">
        <v>106</v>
      </c>
      <c r="B29" s="35" t="s">
        <v>62</v>
      </c>
      <c r="C29" s="33" t="s">
        <v>101</v>
      </c>
      <c r="D29" s="33" t="s">
        <v>67</v>
      </c>
      <c r="E29" s="41">
        <v>38851</v>
      </c>
      <c r="F29" s="37">
        <f t="shared" ca="1" si="0"/>
        <v>10</v>
      </c>
      <c r="G29" s="38" t="s">
        <v>65</v>
      </c>
      <c r="H29" s="39">
        <v>11025</v>
      </c>
      <c r="I29" s="39"/>
      <c r="J29" s="40">
        <v>1</v>
      </c>
    </row>
    <row r="30" spans="1:10" x14ac:dyDescent="0.3">
      <c r="A30" s="33" t="s">
        <v>107</v>
      </c>
      <c r="B30" s="35" t="s">
        <v>82</v>
      </c>
      <c r="C30" s="33" t="s">
        <v>101</v>
      </c>
      <c r="D30" s="33" t="s">
        <v>72</v>
      </c>
      <c r="E30" s="41">
        <v>38961</v>
      </c>
      <c r="F30" s="37">
        <f t="shared" ca="1" si="0"/>
        <v>10</v>
      </c>
      <c r="G30" s="38"/>
      <c r="H30" s="39">
        <v>20028</v>
      </c>
      <c r="I30" s="39"/>
      <c r="J30" s="40">
        <v>4</v>
      </c>
    </row>
    <row r="31" spans="1:10" x14ac:dyDescent="0.3">
      <c r="A31" s="33" t="s">
        <v>108</v>
      </c>
      <c r="B31" s="35" t="s">
        <v>62</v>
      </c>
      <c r="C31" s="33" t="s">
        <v>101</v>
      </c>
      <c r="D31" s="33" t="s">
        <v>64</v>
      </c>
      <c r="E31" s="41">
        <v>40106</v>
      </c>
      <c r="F31" s="37">
        <f t="shared" ca="1" si="0"/>
        <v>7</v>
      </c>
      <c r="G31" s="38" t="s">
        <v>68</v>
      </c>
      <c r="H31" s="39">
        <v>51180</v>
      </c>
      <c r="I31" s="39"/>
      <c r="J31" s="40">
        <v>3</v>
      </c>
    </row>
    <row r="32" spans="1:10" x14ac:dyDescent="0.3">
      <c r="A32" s="33" t="s">
        <v>109</v>
      </c>
      <c r="B32" s="35" t="s">
        <v>62</v>
      </c>
      <c r="C32" s="33" t="s">
        <v>101</v>
      </c>
      <c r="D32" s="33" t="s">
        <v>64</v>
      </c>
      <c r="E32" s="41">
        <v>40856</v>
      </c>
      <c r="F32" s="37">
        <f t="shared" ca="1" si="0"/>
        <v>4</v>
      </c>
      <c r="G32" s="38" t="s">
        <v>68</v>
      </c>
      <c r="H32" s="39">
        <v>41350</v>
      </c>
      <c r="I32" s="39"/>
      <c r="J32" s="40">
        <v>2</v>
      </c>
    </row>
    <row r="33" spans="1:10" x14ac:dyDescent="0.3">
      <c r="A33" s="33" t="s">
        <v>110</v>
      </c>
      <c r="B33" s="35" t="s">
        <v>77</v>
      </c>
      <c r="C33" s="33" t="s">
        <v>101</v>
      </c>
      <c r="D33" s="33" t="s">
        <v>64</v>
      </c>
      <c r="E33" s="41">
        <v>39414</v>
      </c>
      <c r="F33" s="37">
        <f t="shared" ca="1" si="0"/>
        <v>8</v>
      </c>
      <c r="G33" s="38" t="s">
        <v>65</v>
      </c>
      <c r="H33" s="39">
        <v>73440</v>
      </c>
      <c r="I33" s="39"/>
      <c r="J33" s="40">
        <v>1</v>
      </c>
    </row>
    <row r="34" spans="1:10" x14ac:dyDescent="0.3">
      <c r="A34" s="33" t="s">
        <v>111</v>
      </c>
      <c r="B34" s="35" t="s">
        <v>77</v>
      </c>
      <c r="C34" s="33" t="s">
        <v>101</v>
      </c>
      <c r="D34" s="33" t="s">
        <v>64</v>
      </c>
      <c r="E34" s="41">
        <v>41018</v>
      </c>
      <c r="F34" s="37">
        <f t="shared" ca="1" si="0"/>
        <v>4</v>
      </c>
      <c r="G34" s="38" t="s">
        <v>65</v>
      </c>
      <c r="H34" s="39">
        <v>46220</v>
      </c>
      <c r="I34" s="39"/>
      <c r="J34" s="40">
        <v>3</v>
      </c>
    </row>
    <row r="35" spans="1:10" x14ac:dyDescent="0.3">
      <c r="A35" s="33" t="s">
        <v>112</v>
      </c>
      <c r="B35" s="35" t="s">
        <v>92</v>
      </c>
      <c r="C35" s="33" t="s">
        <v>101</v>
      </c>
      <c r="D35" s="33" t="s">
        <v>79</v>
      </c>
      <c r="E35" s="41">
        <v>40508</v>
      </c>
      <c r="F35" s="37">
        <f t="shared" ca="1" si="0"/>
        <v>5</v>
      </c>
      <c r="G35" s="38"/>
      <c r="H35" s="39">
        <v>58130</v>
      </c>
      <c r="I35" s="39"/>
      <c r="J35" s="40">
        <v>2</v>
      </c>
    </row>
    <row r="36" spans="1:10" x14ac:dyDescent="0.3">
      <c r="A36" s="33" t="s">
        <v>113</v>
      </c>
      <c r="B36" s="35" t="s">
        <v>77</v>
      </c>
      <c r="C36" s="33" t="s">
        <v>101</v>
      </c>
      <c r="D36" s="33" t="s">
        <v>67</v>
      </c>
      <c r="E36" s="41">
        <v>39417</v>
      </c>
      <c r="F36" s="37">
        <f t="shared" ca="1" si="0"/>
        <v>8</v>
      </c>
      <c r="G36" s="38" t="s">
        <v>75</v>
      </c>
      <c r="H36" s="39">
        <v>46095</v>
      </c>
      <c r="I36" s="39"/>
      <c r="J36" s="40">
        <v>3</v>
      </c>
    </row>
    <row r="37" spans="1:10" x14ac:dyDescent="0.3">
      <c r="A37" s="33" t="s">
        <v>114</v>
      </c>
      <c r="B37" s="35" t="s">
        <v>82</v>
      </c>
      <c r="C37" s="33" t="s">
        <v>101</v>
      </c>
      <c r="D37" s="33" t="s">
        <v>67</v>
      </c>
      <c r="E37" s="41">
        <v>40152</v>
      </c>
      <c r="F37" s="37">
        <f t="shared" ca="1" si="0"/>
        <v>6</v>
      </c>
      <c r="G37" s="38" t="s">
        <v>96</v>
      </c>
      <c r="H37" s="39">
        <v>28680</v>
      </c>
      <c r="I37" s="39"/>
      <c r="J37" s="40">
        <v>1</v>
      </c>
    </row>
    <row r="38" spans="1:10" x14ac:dyDescent="0.3">
      <c r="A38" s="33" t="s">
        <v>115</v>
      </c>
      <c r="B38" s="35" t="s">
        <v>77</v>
      </c>
      <c r="C38" s="33" t="s">
        <v>116</v>
      </c>
      <c r="D38" s="33" t="s">
        <v>72</v>
      </c>
      <c r="E38" s="41">
        <v>40925</v>
      </c>
      <c r="F38" s="37">
        <f t="shared" ca="1" si="0"/>
        <v>4</v>
      </c>
      <c r="G38" s="38"/>
      <c r="H38" s="39">
        <v>14568</v>
      </c>
      <c r="I38" s="39"/>
      <c r="J38" s="40">
        <v>3</v>
      </c>
    </row>
    <row r="39" spans="1:10" x14ac:dyDescent="0.3">
      <c r="A39" s="33" t="s">
        <v>117</v>
      </c>
      <c r="B39" s="35" t="s">
        <v>62</v>
      </c>
      <c r="C39" s="33" t="s">
        <v>116</v>
      </c>
      <c r="D39" s="33" t="s">
        <v>79</v>
      </c>
      <c r="E39" s="41">
        <v>39094</v>
      </c>
      <c r="F39" s="37">
        <f t="shared" ca="1" si="0"/>
        <v>9</v>
      </c>
      <c r="G39" s="38"/>
      <c r="H39" s="39">
        <v>83020</v>
      </c>
      <c r="I39" s="39"/>
      <c r="J39" s="40">
        <v>4</v>
      </c>
    </row>
    <row r="40" spans="1:10" x14ac:dyDescent="0.3">
      <c r="A40" s="33" t="s">
        <v>118</v>
      </c>
      <c r="B40" s="35" t="s">
        <v>82</v>
      </c>
      <c r="C40" s="33" t="s">
        <v>116</v>
      </c>
      <c r="D40" s="33" t="s">
        <v>64</v>
      </c>
      <c r="E40" s="41">
        <v>40200</v>
      </c>
      <c r="F40" s="37">
        <f t="shared" ca="1" si="0"/>
        <v>6</v>
      </c>
      <c r="G40" s="38" t="s">
        <v>75</v>
      </c>
      <c r="H40" s="39">
        <v>77350</v>
      </c>
      <c r="I40" s="39"/>
      <c r="J40" s="40">
        <v>5</v>
      </c>
    </row>
    <row r="41" spans="1:10" x14ac:dyDescent="0.3">
      <c r="A41" s="33" t="s">
        <v>119</v>
      </c>
      <c r="B41" s="35" t="s">
        <v>74</v>
      </c>
      <c r="C41" s="33" t="s">
        <v>116</v>
      </c>
      <c r="D41" s="33" t="s">
        <v>67</v>
      </c>
      <c r="E41" s="41">
        <v>36896</v>
      </c>
      <c r="F41" s="37">
        <f t="shared" ca="1" si="0"/>
        <v>15</v>
      </c>
      <c r="G41" s="38" t="s">
        <v>65</v>
      </c>
      <c r="H41" s="39">
        <v>35280</v>
      </c>
      <c r="I41" s="39"/>
      <c r="J41" s="40">
        <v>3</v>
      </c>
    </row>
    <row r="42" spans="1:10" x14ac:dyDescent="0.3">
      <c r="A42" s="33" t="s">
        <v>120</v>
      </c>
      <c r="B42" s="35" t="s">
        <v>92</v>
      </c>
      <c r="C42" s="33" t="s">
        <v>116</v>
      </c>
      <c r="D42" s="33" t="s">
        <v>79</v>
      </c>
      <c r="E42" s="41">
        <v>40233</v>
      </c>
      <c r="F42" s="37">
        <f t="shared" ca="1" si="0"/>
        <v>6</v>
      </c>
      <c r="G42" s="38"/>
      <c r="H42" s="39">
        <v>64390</v>
      </c>
      <c r="I42" s="39"/>
      <c r="J42" s="40">
        <v>2</v>
      </c>
    </row>
    <row r="43" spans="1:10" x14ac:dyDescent="0.3">
      <c r="A43" s="33" t="s">
        <v>121</v>
      </c>
      <c r="B43" s="35" t="s">
        <v>77</v>
      </c>
      <c r="C43" s="33" t="s">
        <v>116</v>
      </c>
      <c r="D43" s="33" t="s">
        <v>64</v>
      </c>
      <c r="E43" s="41">
        <v>35829</v>
      </c>
      <c r="F43" s="37">
        <f t="shared" ca="1" si="0"/>
        <v>18</v>
      </c>
      <c r="G43" s="38" t="s">
        <v>65</v>
      </c>
      <c r="H43" s="39">
        <v>61030</v>
      </c>
      <c r="I43" s="39"/>
      <c r="J43" s="40">
        <v>3</v>
      </c>
    </row>
    <row r="44" spans="1:10" x14ac:dyDescent="0.3">
      <c r="A44" s="33" t="s">
        <v>122</v>
      </c>
      <c r="B44" s="35" t="s">
        <v>82</v>
      </c>
      <c r="C44" s="33" t="s">
        <v>116</v>
      </c>
      <c r="D44" s="33" t="s">
        <v>67</v>
      </c>
      <c r="E44" s="41">
        <v>35842</v>
      </c>
      <c r="F44" s="37">
        <f t="shared" ca="1" si="0"/>
        <v>18</v>
      </c>
      <c r="G44" s="38" t="s">
        <v>86</v>
      </c>
      <c r="H44" s="39">
        <v>23380</v>
      </c>
      <c r="I44" s="39"/>
      <c r="J44" s="40">
        <v>4</v>
      </c>
    </row>
    <row r="45" spans="1:10" x14ac:dyDescent="0.3">
      <c r="A45" s="33" t="s">
        <v>123</v>
      </c>
      <c r="B45" s="35" t="s">
        <v>82</v>
      </c>
      <c r="C45" s="33" t="s">
        <v>116</v>
      </c>
      <c r="D45" s="33" t="s">
        <v>79</v>
      </c>
      <c r="E45" s="41">
        <v>35848</v>
      </c>
      <c r="F45" s="37">
        <f t="shared" ca="1" si="0"/>
        <v>18</v>
      </c>
      <c r="G45" s="38"/>
      <c r="H45" s="39">
        <v>85480</v>
      </c>
      <c r="I45" s="39"/>
      <c r="J45" s="40">
        <v>5</v>
      </c>
    </row>
    <row r="46" spans="1:10" x14ac:dyDescent="0.3">
      <c r="A46" s="33" t="s">
        <v>124</v>
      </c>
      <c r="B46" s="35" t="s">
        <v>71</v>
      </c>
      <c r="C46" s="33" t="s">
        <v>116</v>
      </c>
      <c r="D46" s="33" t="s">
        <v>64</v>
      </c>
      <c r="E46" s="41">
        <v>40575</v>
      </c>
      <c r="F46" s="37">
        <f t="shared" ca="1" si="0"/>
        <v>5</v>
      </c>
      <c r="G46" s="38" t="s">
        <v>86</v>
      </c>
      <c r="H46" s="39">
        <v>74710</v>
      </c>
      <c r="I46" s="39"/>
      <c r="J46" s="40">
        <v>2</v>
      </c>
    </row>
    <row r="47" spans="1:10" x14ac:dyDescent="0.3">
      <c r="A47" s="33" t="s">
        <v>125</v>
      </c>
      <c r="B47" s="35" t="s">
        <v>77</v>
      </c>
      <c r="C47" s="33" t="s">
        <v>116</v>
      </c>
      <c r="D47" s="33" t="s">
        <v>64</v>
      </c>
      <c r="E47" s="41">
        <v>40596</v>
      </c>
      <c r="F47" s="37">
        <f t="shared" ca="1" si="0"/>
        <v>5</v>
      </c>
      <c r="G47" s="38" t="s">
        <v>75</v>
      </c>
      <c r="H47" s="39">
        <v>68910</v>
      </c>
      <c r="I47" s="39"/>
      <c r="J47" s="40">
        <v>5</v>
      </c>
    </row>
    <row r="48" spans="1:10" x14ac:dyDescent="0.3">
      <c r="A48" s="33" t="s">
        <v>126</v>
      </c>
      <c r="B48" s="35" t="s">
        <v>71</v>
      </c>
      <c r="C48" s="33" t="s">
        <v>116</v>
      </c>
      <c r="D48" s="33" t="s">
        <v>79</v>
      </c>
      <c r="E48" s="41">
        <v>40983</v>
      </c>
      <c r="F48" s="37">
        <f t="shared" ca="1" si="0"/>
        <v>4</v>
      </c>
      <c r="G48" s="38"/>
      <c r="H48" s="39">
        <v>64460</v>
      </c>
      <c r="I48" s="39"/>
      <c r="J48" s="40">
        <v>1</v>
      </c>
    </row>
    <row r="49" spans="1:10" x14ac:dyDescent="0.3">
      <c r="A49" s="33" t="s">
        <v>127</v>
      </c>
      <c r="B49" s="35" t="s">
        <v>82</v>
      </c>
      <c r="C49" s="33" t="s">
        <v>116</v>
      </c>
      <c r="D49" s="33" t="s">
        <v>79</v>
      </c>
      <c r="E49" s="41">
        <v>38792</v>
      </c>
      <c r="F49" s="37">
        <f t="shared" ca="1" si="0"/>
        <v>10</v>
      </c>
      <c r="G49" s="38"/>
      <c r="H49" s="39">
        <v>74740</v>
      </c>
      <c r="I49" s="39"/>
      <c r="J49" s="40">
        <v>5</v>
      </c>
    </row>
    <row r="50" spans="1:10" x14ac:dyDescent="0.3">
      <c r="A50" s="33" t="s">
        <v>128</v>
      </c>
      <c r="B50" s="35" t="s">
        <v>62</v>
      </c>
      <c r="C50" s="33" t="s">
        <v>116</v>
      </c>
      <c r="D50" s="33" t="s">
        <v>67</v>
      </c>
      <c r="E50" s="41">
        <v>38804</v>
      </c>
      <c r="F50" s="37">
        <f t="shared" ca="1" si="0"/>
        <v>10</v>
      </c>
      <c r="G50" s="38" t="s">
        <v>75</v>
      </c>
      <c r="H50" s="39">
        <v>48415</v>
      </c>
      <c r="I50" s="39"/>
      <c r="J50" s="40">
        <v>4</v>
      </c>
    </row>
    <row r="51" spans="1:10" x14ac:dyDescent="0.3">
      <c r="A51" s="33" t="s">
        <v>129</v>
      </c>
      <c r="B51" s="35" t="s">
        <v>77</v>
      </c>
      <c r="C51" s="33" t="s">
        <v>116</v>
      </c>
      <c r="D51" s="33" t="s">
        <v>72</v>
      </c>
      <c r="E51" s="41">
        <v>36602</v>
      </c>
      <c r="F51" s="37">
        <f t="shared" ca="1" si="0"/>
        <v>16</v>
      </c>
      <c r="G51" s="38"/>
      <c r="H51" s="39">
        <v>30080</v>
      </c>
      <c r="I51" s="39"/>
      <c r="J51" s="40">
        <v>3</v>
      </c>
    </row>
    <row r="52" spans="1:10" x14ac:dyDescent="0.3">
      <c r="A52" s="33" t="s">
        <v>130</v>
      </c>
      <c r="B52" s="35" t="s">
        <v>62</v>
      </c>
      <c r="C52" s="33" t="s">
        <v>116</v>
      </c>
      <c r="D52" s="33" t="s">
        <v>64</v>
      </c>
      <c r="E52" s="41">
        <v>40653</v>
      </c>
      <c r="F52" s="37">
        <f t="shared" ca="1" si="0"/>
        <v>5</v>
      </c>
      <c r="G52" s="38" t="s">
        <v>86</v>
      </c>
      <c r="H52" s="39">
        <v>49810</v>
      </c>
      <c r="I52" s="39"/>
      <c r="J52" s="40">
        <v>2</v>
      </c>
    </row>
    <row r="53" spans="1:10" x14ac:dyDescent="0.3">
      <c r="A53" s="33" t="s">
        <v>131</v>
      </c>
      <c r="B53" s="35" t="s">
        <v>62</v>
      </c>
      <c r="C53" s="33" t="s">
        <v>116</v>
      </c>
      <c r="D53" s="33" t="s">
        <v>79</v>
      </c>
      <c r="E53" s="41">
        <v>40273</v>
      </c>
      <c r="F53" s="37">
        <f t="shared" ca="1" si="0"/>
        <v>6</v>
      </c>
      <c r="G53" s="38"/>
      <c r="H53" s="39">
        <v>50550</v>
      </c>
      <c r="I53" s="39"/>
      <c r="J53" s="40">
        <v>2</v>
      </c>
    </row>
    <row r="54" spans="1:10" x14ac:dyDescent="0.3">
      <c r="A54" s="33" t="s">
        <v>132</v>
      </c>
      <c r="B54" s="35" t="s">
        <v>82</v>
      </c>
      <c r="C54" s="33" t="s">
        <v>116</v>
      </c>
      <c r="D54" s="33" t="s">
        <v>79</v>
      </c>
      <c r="E54" s="41">
        <v>35902</v>
      </c>
      <c r="F54" s="37">
        <f t="shared" ca="1" si="0"/>
        <v>18</v>
      </c>
      <c r="G54" s="38"/>
      <c r="H54" s="39">
        <v>63340</v>
      </c>
      <c r="I54" s="39"/>
      <c r="J54" s="40">
        <v>3</v>
      </c>
    </row>
    <row r="55" spans="1:10" x14ac:dyDescent="0.3">
      <c r="A55" s="33" t="s">
        <v>133</v>
      </c>
      <c r="B55" s="35" t="s">
        <v>77</v>
      </c>
      <c r="C55" s="33" t="s">
        <v>116</v>
      </c>
      <c r="D55" s="33" t="s">
        <v>64</v>
      </c>
      <c r="E55" s="41">
        <v>37008</v>
      </c>
      <c r="F55" s="37">
        <f t="shared" ca="1" si="0"/>
        <v>15</v>
      </c>
      <c r="G55" s="38" t="s">
        <v>65</v>
      </c>
      <c r="H55" s="39">
        <v>27180</v>
      </c>
      <c r="I55" s="39"/>
      <c r="J55" s="40">
        <v>4</v>
      </c>
    </row>
    <row r="56" spans="1:10" x14ac:dyDescent="0.3">
      <c r="A56" s="33" t="s">
        <v>134</v>
      </c>
      <c r="B56" s="35" t="s">
        <v>77</v>
      </c>
      <c r="C56" s="33" t="s">
        <v>116</v>
      </c>
      <c r="D56" s="33" t="s">
        <v>64</v>
      </c>
      <c r="E56" s="41">
        <v>37348</v>
      </c>
      <c r="F56" s="37">
        <f t="shared" ca="1" si="0"/>
        <v>14</v>
      </c>
      <c r="G56" s="38" t="s">
        <v>68</v>
      </c>
      <c r="H56" s="39">
        <v>85880</v>
      </c>
      <c r="I56" s="39"/>
      <c r="J56" s="40">
        <v>3</v>
      </c>
    </row>
    <row r="57" spans="1:10" x14ac:dyDescent="0.3">
      <c r="A57" s="33" t="s">
        <v>135</v>
      </c>
      <c r="B57" s="35" t="s">
        <v>92</v>
      </c>
      <c r="C57" s="33" t="s">
        <v>116</v>
      </c>
      <c r="D57" s="33" t="s">
        <v>79</v>
      </c>
      <c r="E57" s="41">
        <v>39922</v>
      </c>
      <c r="F57" s="37">
        <f t="shared" ca="1" si="0"/>
        <v>7</v>
      </c>
      <c r="G57" s="38"/>
      <c r="H57" s="39">
        <v>25790</v>
      </c>
      <c r="I57" s="39"/>
      <c r="J57" s="40">
        <v>3</v>
      </c>
    </row>
    <row r="58" spans="1:10" x14ac:dyDescent="0.3">
      <c r="A58" s="33" t="s">
        <v>136</v>
      </c>
      <c r="B58" s="35" t="s">
        <v>82</v>
      </c>
      <c r="C58" s="33" t="s">
        <v>116</v>
      </c>
      <c r="D58" s="33" t="s">
        <v>64</v>
      </c>
      <c r="E58" s="41">
        <v>40274</v>
      </c>
      <c r="F58" s="37">
        <f t="shared" ca="1" si="0"/>
        <v>6</v>
      </c>
      <c r="G58" s="38" t="s">
        <v>68</v>
      </c>
      <c r="H58" s="39">
        <v>38730</v>
      </c>
      <c r="I58" s="39"/>
      <c r="J58" s="40">
        <v>1</v>
      </c>
    </row>
    <row r="59" spans="1:10" x14ac:dyDescent="0.3">
      <c r="A59" s="33" t="s">
        <v>137</v>
      </c>
      <c r="B59" s="35" t="s">
        <v>62</v>
      </c>
      <c r="C59" s="33" t="s">
        <v>116</v>
      </c>
      <c r="D59" s="33" t="s">
        <v>64</v>
      </c>
      <c r="E59" s="42">
        <v>40292</v>
      </c>
      <c r="F59" s="37">
        <f t="shared" ca="1" si="0"/>
        <v>6</v>
      </c>
      <c r="G59" s="38" t="s">
        <v>65</v>
      </c>
      <c r="H59" s="39">
        <v>23280</v>
      </c>
      <c r="I59" s="39"/>
      <c r="J59" s="40">
        <v>1</v>
      </c>
    </row>
    <row r="60" spans="1:10" x14ac:dyDescent="0.3">
      <c r="A60" s="33" t="s">
        <v>138</v>
      </c>
      <c r="B60" s="35" t="s">
        <v>77</v>
      </c>
      <c r="C60" s="33" t="s">
        <v>116</v>
      </c>
      <c r="D60" s="33" t="s">
        <v>64</v>
      </c>
      <c r="E60" s="41">
        <v>41051</v>
      </c>
      <c r="F60" s="37">
        <f t="shared" ca="1" si="0"/>
        <v>4</v>
      </c>
      <c r="G60" s="38" t="s">
        <v>68</v>
      </c>
      <c r="H60" s="39">
        <v>31830</v>
      </c>
      <c r="I60" s="39"/>
      <c r="J60" s="40">
        <v>3</v>
      </c>
    </row>
    <row r="61" spans="1:10" x14ac:dyDescent="0.3">
      <c r="A61" s="33" t="s">
        <v>139</v>
      </c>
      <c r="B61" s="35" t="s">
        <v>77</v>
      </c>
      <c r="C61" s="33" t="s">
        <v>116</v>
      </c>
      <c r="D61" s="33" t="s">
        <v>64</v>
      </c>
      <c r="E61" s="41">
        <v>39588</v>
      </c>
      <c r="F61" s="37">
        <f t="shared" ca="1" si="0"/>
        <v>8</v>
      </c>
      <c r="G61" s="38" t="s">
        <v>68</v>
      </c>
      <c r="H61" s="39">
        <v>74670</v>
      </c>
      <c r="I61" s="39"/>
      <c r="J61" s="40">
        <v>5</v>
      </c>
    </row>
    <row r="62" spans="1:10" x14ac:dyDescent="0.3">
      <c r="A62" s="33" t="s">
        <v>140</v>
      </c>
      <c r="B62" s="35" t="s">
        <v>82</v>
      </c>
      <c r="C62" s="33" t="s">
        <v>116</v>
      </c>
      <c r="D62" s="33" t="s">
        <v>64</v>
      </c>
      <c r="E62" s="41">
        <v>39215</v>
      </c>
      <c r="F62" s="37">
        <f t="shared" ca="1" si="0"/>
        <v>9</v>
      </c>
      <c r="G62" s="38" t="s">
        <v>65</v>
      </c>
      <c r="H62" s="39">
        <v>31910</v>
      </c>
      <c r="I62" s="39"/>
      <c r="J62" s="40">
        <v>5</v>
      </c>
    </row>
    <row r="63" spans="1:10" x14ac:dyDescent="0.3">
      <c r="A63" s="33" t="s">
        <v>141</v>
      </c>
      <c r="B63" s="35" t="s">
        <v>71</v>
      </c>
      <c r="C63" s="33" t="s">
        <v>116</v>
      </c>
      <c r="D63" s="33" t="s">
        <v>64</v>
      </c>
      <c r="E63" s="41">
        <v>40310</v>
      </c>
      <c r="F63" s="37">
        <f t="shared" ca="1" si="0"/>
        <v>6</v>
      </c>
      <c r="G63" s="38" t="s">
        <v>86</v>
      </c>
      <c r="H63" s="39">
        <v>82120</v>
      </c>
      <c r="I63" s="39"/>
      <c r="J63" s="40">
        <v>5</v>
      </c>
    </row>
    <row r="64" spans="1:10" x14ac:dyDescent="0.3">
      <c r="A64" s="33" t="s">
        <v>142</v>
      </c>
      <c r="B64" s="35" t="s">
        <v>77</v>
      </c>
      <c r="C64" s="33" t="s">
        <v>116</v>
      </c>
      <c r="D64" s="33" t="s">
        <v>64</v>
      </c>
      <c r="E64" s="41">
        <v>40320</v>
      </c>
      <c r="F64" s="37">
        <f t="shared" ca="1" si="0"/>
        <v>6</v>
      </c>
      <c r="G64" s="38" t="s">
        <v>75</v>
      </c>
      <c r="H64" s="39">
        <v>77580</v>
      </c>
      <c r="I64" s="39"/>
      <c r="J64" s="40">
        <v>3</v>
      </c>
    </row>
    <row r="65" spans="1:10" x14ac:dyDescent="0.3">
      <c r="A65" s="33" t="s">
        <v>143</v>
      </c>
      <c r="B65" s="35" t="s">
        <v>77</v>
      </c>
      <c r="C65" s="33" t="s">
        <v>116</v>
      </c>
      <c r="D65" s="33" t="s">
        <v>79</v>
      </c>
      <c r="E65" s="41">
        <v>38856</v>
      </c>
      <c r="F65" s="37">
        <f t="shared" ca="1" si="0"/>
        <v>10</v>
      </c>
      <c r="G65" s="38"/>
      <c r="H65" s="39">
        <v>84200</v>
      </c>
      <c r="I65" s="39"/>
      <c r="J65" s="40">
        <v>2</v>
      </c>
    </row>
    <row r="66" spans="1:10" x14ac:dyDescent="0.3">
      <c r="A66" s="33" t="s">
        <v>144</v>
      </c>
      <c r="B66" s="35" t="s">
        <v>74</v>
      </c>
      <c r="C66" s="33" t="s">
        <v>116</v>
      </c>
      <c r="D66" s="33" t="s">
        <v>79</v>
      </c>
      <c r="E66" s="41">
        <v>35940</v>
      </c>
      <c r="F66" s="37">
        <f t="shared" ref="F66:F129" ca="1" si="1">DATEDIF(E66,TODAY(),"Y")</f>
        <v>18</v>
      </c>
      <c r="G66" s="38"/>
      <c r="H66" s="39">
        <v>88000</v>
      </c>
      <c r="I66" s="39"/>
      <c r="J66" s="40">
        <v>5</v>
      </c>
    </row>
    <row r="67" spans="1:10" x14ac:dyDescent="0.3">
      <c r="A67" s="33" t="s">
        <v>145</v>
      </c>
      <c r="B67" s="35" t="s">
        <v>77</v>
      </c>
      <c r="C67" s="33" t="s">
        <v>116</v>
      </c>
      <c r="D67" s="33" t="s">
        <v>64</v>
      </c>
      <c r="E67" s="41">
        <v>37018</v>
      </c>
      <c r="F67" s="37">
        <f t="shared" ca="1" si="1"/>
        <v>15</v>
      </c>
      <c r="G67" s="38" t="s">
        <v>96</v>
      </c>
      <c r="H67" s="39">
        <v>28650</v>
      </c>
      <c r="I67" s="39"/>
      <c r="J67" s="40">
        <v>4</v>
      </c>
    </row>
    <row r="68" spans="1:10" x14ac:dyDescent="0.3">
      <c r="A68" s="33" t="s">
        <v>146</v>
      </c>
      <c r="B68" s="35" t="s">
        <v>77</v>
      </c>
      <c r="C68" s="33" t="s">
        <v>116</v>
      </c>
      <c r="D68" s="33" t="s">
        <v>79</v>
      </c>
      <c r="E68" s="41">
        <v>39959</v>
      </c>
      <c r="F68" s="37">
        <f t="shared" ca="1" si="1"/>
        <v>7</v>
      </c>
      <c r="G68" s="38"/>
      <c r="H68" s="39">
        <v>79460</v>
      </c>
      <c r="I68" s="39"/>
      <c r="J68" s="40">
        <v>5</v>
      </c>
    </row>
    <row r="69" spans="1:10" x14ac:dyDescent="0.3">
      <c r="A69" s="33" t="s">
        <v>147</v>
      </c>
      <c r="B69" s="35" t="s">
        <v>62</v>
      </c>
      <c r="C69" s="33" t="s">
        <v>116</v>
      </c>
      <c r="D69" s="33" t="s">
        <v>64</v>
      </c>
      <c r="E69" s="41">
        <v>35965</v>
      </c>
      <c r="F69" s="43">
        <f t="shared" ca="1" si="1"/>
        <v>18</v>
      </c>
      <c r="G69" s="44" t="s">
        <v>75</v>
      </c>
      <c r="H69" s="39">
        <v>34780</v>
      </c>
      <c r="I69" s="39"/>
      <c r="J69" s="40">
        <v>4</v>
      </c>
    </row>
    <row r="70" spans="1:10" x14ac:dyDescent="0.3">
      <c r="A70" s="33" t="s">
        <v>148</v>
      </c>
      <c r="B70" s="35" t="s">
        <v>77</v>
      </c>
      <c r="C70" s="33" t="s">
        <v>116</v>
      </c>
      <c r="D70" s="33" t="s">
        <v>64</v>
      </c>
      <c r="E70" s="41">
        <v>37785</v>
      </c>
      <c r="F70" s="37">
        <f t="shared" ca="1" si="1"/>
        <v>13</v>
      </c>
      <c r="G70" s="38" t="s">
        <v>96</v>
      </c>
      <c r="H70" s="39">
        <v>87280</v>
      </c>
      <c r="I70" s="39"/>
      <c r="J70" s="40">
        <v>4</v>
      </c>
    </row>
    <row r="71" spans="1:10" x14ac:dyDescent="0.3">
      <c r="A71" s="33" t="s">
        <v>149</v>
      </c>
      <c r="B71" s="35" t="s">
        <v>62</v>
      </c>
      <c r="C71" s="33" t="s">
        <v>116</v>
      </c>
      <c r="D71" s="33" t="s">
        <v>64</v>
      </c>
      <c r="E71" s="41">
        <v>41091</v>
      </c>
      <c r="F71" s="37">
        <f t="shared" ca="1" si="1"/>
        <v>4</v>
      </c>
      <c r="G71" s="38" t="s">
        <v>65</v>
      </c>
      <c r="H71" s="39">
        <v>71150</v>
      </c>
      <c r="I71" s="39"/>
      <c r="J71" s="40">
        <v>2</v>
      </c>
    </row>
    <row r="72" spans="1:10" x14ac:dyDescent="0.3">
      <c r="A72" s="33" t="s">
        <v>150</v>
      </c>
      <c r="B72" s="35" t="s">
        <v>82</v>
      </c>
      <c r="C72" s="33" t="s">
        <v>116</v>
      </c>
      <c r="D72" s="33" t="s">
        <v>67</v>
      </c>
      <c r="E72" s="41">
        <v>39279</v>
      </c>
      <c r="F72" s="37">
        <f t="shared" ca="1" si="1"/>
        <v>9</v>
      </c>
      <c r="G72" s="38" t="s">
        <v>65</v>
      </c>
      <c r="H72" s="39">
        <v>26890</v>
      </c>
      <c r="I72" s="39"/>
      <c r="J72" s="40">
        <v>3</v>
      </c>
    </row>
    <row r="73" spans="1:10" x14ac:dyDescent="0.3">
      <c r="A73" s="33" t="s">
        <v>151</v>
      </c>
      <c r="B73" s="35" t="s">
        <v>77</v>
      </c>
      <c r="C73" s="33" t="s">
        <v>116</v>
      </c>
      <c r="D73" s="33" t="s">
        <v>79</v>
      </c>
      <c r="E73" s="41">
        <v>40368</v>
      </c>
      <c r="F73" s="37">
        <f t="shared" ca="1" si="1"/>
        <v>6</v>
      </c>
      <c r="G73" s="38"/>
      <c r="H73" s="39">
        <v>89310</v>
      </c>
      <c r="I73" s="39"/>
      <c r="J73" s="40">
        <v>5</v>
      </c>
    </row>
    <row r="74" spans="1:10" x14ac:dyDescent="0.3">
      <c r="A74" s="33" t="s">
        <v>152</v>
      </c>
      <c r="B74" s="35" t="s">
        <v>77</v>
      </c>
      <c r="C74" s="33" t="s">
        <v>116</v>
      </c>
      <c r="D74" s="33" t="s">
        <v>67</v>
      </c>
      <c r="E74" s="41">
        <v>40777</v>
      </c>
      <c r="F74" s="37">
        <f t="shared" ca="1" si="1"/>
        <v>5</v>
      </c>
      <c r="G74" s="38" t="s">
        <v>68</v>
      </c>
      <c r="H74" s="39">
        <v>13800</v>
      </c>
      <c r="I74" s="39"/>
      <c r="J74" s="40">
        <v>3</v>
      </c>
    </row>
    <row r="75" spans="1:10" x14ac:dyDescent="0.3">
      <c r="A75" s="33" t="s">
        <v>153</v>
      </c>
      <c r="B75" s="35" t="s">
        <v>77</v>
      </c>
      <c r="C75" s="33" t="s">
        <v>116</v>
      </c>
      <c r="D75" s="33" t="s">
        <v>67</v>
      </c>
      <c r="E75" s="41">
        <v>39662</v>
      </c>
      <c r="F75" s="37">
        <f t="shared" ca="1" si="1"/>
        <v>8</v>
      </c>
      <c r="G75" s="38" t="s">
        <v>86</v>
      </c>
      <c r="H75" s="39">
        <v>38920</v>
      </c>
      <c r="I75" s="39"/>
      <c r="J75" s="40">
        <v>4</v>
      </c>
    </row>
    <row r="76" spans="1:10" x14ac:dyDescent="0.3">
      <c r="A76" s="33" t="s">
        <v>154</v>
      </c>
      <c r="B76" s="35" t="s">
        <v>62</v>
      </c>
      <c r="C76" s="33" t="s">
        <v>116</v>
      </c>
      <c r="D76" s="33" t="s">
        <v>64</v>
      </c>
      <c r="E76" s="41">
        <v>38954</v>
      </c>
      <c r="F76" s="37">
        <f t="shared" ca="1" si="1"/>
        <v>10</v>
      </c>
      <c r="G76" s="38" t="s">
        <v>65</v>
      </c>
      <c r="H76" s="39">
        <v>40920</v>
      </c>
      <c r="I76" s="39"/>
      <c r="J76" s="40">
        <v>4</v>
      </c>
    </row>
    <row r="77" spans="1:10" x14ac:dyDescent="0.3">
      <c r="A77" s="33" t="s">
        <v>155</v>
      </c>
      <c r="B77" s="35" t="s">
        <v>92</v>
      </c>
      <c r="C77" s="33" t="s">
        <v>116</v>
      </c>
      <c r="D77" s="33" t="s">
        <v>79</v>
      </c>
      <c r="E77" s="41">
        <v>36038</v>
      </c>
      <c r="F77" s="37">
        <f t="shared" ca="1" si="1"/>
        <v>18</v>
      </c>
      <c r="G77" s="38"/>
      <c r="H77" s="39">
        <v>30340</v>
      </c>
      <c r="I77" s="39"/>
      <c r="J77" s="40">
        <v>3</v>
      </c>
    </row>
    <row r="78" spans="1:10" x14ac:dyDescent="0.3">
      <c r="A78" s="33" t="s">
        <v>156</v>
      </c>
      <c r="B78" s="35" t="s">
        <v>62</v>
      </c>
      <c r="C78" s="33" t="s">
        <v>116</v>
      </c>
      <c r="D78" s="33" t="s">
        <v>72</v>
      </c>
      <c r="E78" s="41">
        <v>36059</v>
      </c>
      <c r="F78" s="37">
        <f t="shared" ca="1" si="1"/>
        <v>18</v>
      </c>
      <c r="G78" s="38"/>
      <c r="H78" s="39">
        <v>18500</v>
      </c>
      <c r="I78" s="39"/>
      <c r="J78" s="40">
        <v>5</v>
      </c>
    </row>
    <row r="79" spans="1:10" x14ac:dyDescent="0.3">
      <c r="A79" s="33" t="s">
        <v>157</v>
      </c>
      <c r="B79" s="35" t="s">
        <v>62</v>
      </c>
      <c r="C79" s="33" t="s">
        <v>116</v>
      </c>
      <c r="D79" s="33" t="s">
        <v>79</v>
      </c>
      <c r="E79" s="41">
        <v>38970</v>
      </c>
      <c r="F79" s="37">
        <f t="shared" ca="1" si="1"/>
        <v>10</v>
      </c>
      <c r="G79" s="38"/>
      <c r="H79" s="39">
        <v>83070</v>
      </c>
      <c r="I79" s="39"/>
      <c r="J79" s="40">
        <v>3</v>
      </c>
    </row>
    <row r="80" spans="1:10" x14ac:dyDescent="0.3">
      <c r="A80" s="33" t="s">
        <v>158</v>
      </c>
      <c r="B80" s="35" t="s">
        <v>82</v>
      </c>
      <c r="C80" s="33" t="s">
        <v>116</v>
      </c>
      <c r="D80" s="33" t="s">
        <v>64</v>
      </c>
      <c r="E80" s="41">
        <v>40085</v>
      </c>
      <c r="F80" s="37">
        <f t="shared" ca="1" si="1"/>
        <v>7</v>
      </c>
      <c r="G80" s="38" t="s">
        <v>65</v>
      </c>
      <c r="H80" s="39">
        <v>41490</v>
      </c>
      <c r="I80" s="39"/>
      <c r="J80" s="40">
        <v>5</v>
      </c>
    </row>
    <row r="81" spans="1:10" x14ac:dyDescent="0.3">
      <c r="A81" s="33" t="s">
        <v>159</v>
      </c>
      <c r="B81" s="35" t="s">
        <v>82</v>
      </c>
      <c r="C81" s="33" t="s">
        <v>116</v>
      </c>
      <c r="D81" s="33" t="s">
        <v>64</v>
      </c>
      <c r="E81" s="41">
        <v>40832</v>
      </c>
      <c r="F81" s="37">
        <f t="shared" ca="1" si="1"/>
        <v>5</v>
      </c>
      <c r="G81" s="38" t="s">
        <v>96</v>
      </c>
      <c r="H81" s="39">
        <v>85920</v>
      </c>
      <c r="I81" s="39"/>
      <c r="J81" s="40">
        <v>4</v>
      </c>
    </row>
    <row r="82" spans="1:10" x14ac:dyDescent="0.3">
      <c r="A82" s="33" t="s">
        <v>160</v>
      </c>
      <c r="B82" s="35" t="s">
        <v>77</v>
      </c>
      <c r="C82" s="33" t="s">
        <v>116</v>
      </c>
      <c r="D82" s="33" t="s">
        <v>64</v>
      </c>
      <c r="E82" s="41">
        <v>41200</v>
      </c>
      <c r="F82" s="37">
        <f t="shared" ca="1" si="1"/>
        <v>4</v>
      </c>
      <c r="G82" s="38" t="s">
        <v>96</v>
      </c>
      <c r="H82" s="39">
        <v>71670</v>
      </c>
      <c r="I82" s="39"/>
      <c r="J82" s="40">
        <v>4</v>
      </c>
    </row>
    <row r="83" spans="1:10" x14ac:dyDescent="0.3">
      <c r="A83" s="33" t="s">
        <v>161</v>
      </c>
      <c r="B83" s="35" t="s">
        <v>74</v>
      </c>
      <c r="C83" s="33" t="s">
        <v>116</v>
      </c>
      <c r="D83" s="33" t="s">
        <v>64</v>
      </c>
      <c r="E83" s="41">
        <v>39379</v>
      </c>
      <c r="F83" s="37">
        <f t="shared" ca="1" si="1"/>
        <v>9</v>
      </c>
      <c r="G83" s="38" t="s">
        <v>65</v>
      </c>
      <c r="H83" s="39">
        <v>67890</v>
      </c>
      <c r="I83" s="39"/>
      <c r="J83" s="40">
        <v>5</v>
      </c>
    </row>
    <row r="84" spans="1:10" x14ac:dyDescent="0.3">
      <c r="A84" s="33" t="s">
        <v>162</v>
      </c>
      <c r="B84" s="35" t="s">
        <v>62</v>
      </c>
      <c r="C84" s="33" t="s">
        <v>116</v>
      </c>
      <c r="D84" s="33" t="s">
        <v>79</v>
      </c>
      <c r="E84" s="41">
        <v>36087</v>
      </c>
      <c r="F84" s="37">
        <f t="shared" ca="1" si="1"/>
        <v>18</v>
      </c>
      <c r="G84" s="38"/>
      <c r="H84" s="39">
        <v>76930</v>
      </c>
      <c r="I84" s="39"/>
      <c r="J84" s="40">
        <v>1</v>
      </c>
    </row>
    <row r="85" spans="1:10" x14ac:dyDescent="0.3">
      <c r="A85" s="33" t="s">
        <v>163</v>
      </c>
      <c r="B85" s="35" t="s">
        <v>82</v>
      </c>
      <c r="C85" s="33" t="s">
        <v>116</v>
      </c>
      <c r="D85" s="33" t="s">
        <v>64</v>
      </c>
      <c r="E85" s="41">
        <v>37176</v>
      </c>
      <c r="F85" s="37">
        <f t="shared" ca="1" si="1"/>
        <v>15</v>
      </c>
      <c r="G85" s="38" t="s">
        <v>75</v>
      </c>
      <c r="H85" s="39">
        <v>62790</v>
      </c>
      <c r="I85" s="39"/>
      <c r="J85" s="40">
        <v>2</v>
      </c>
    </row>
    <row r="86" spans="1:10" x14ac:dyDescent="0.3">
      <c r="A86" s="33" t="s">
        <v>164</v>
      </c>
      <c r="B86" s="35" t="s">
        <v>77</v>
      </c>
      <c r="C86" s="33" t="s">
        <v>116</v>
      </c>
      <c r="D86" s="33" t="s">
        <v>79</v>
      </c>
      <c r="E86" s="41">
        <v>39765</v>
      </c>
      <c r="F86" s="37">
        <f t="shared" ca="1" si="1"/>
        <v>7</v>
      </c>
      <c r="G86" s="38"/>
      <c r="H86" s="39">
        <v>46670</v>
      </c>
      <c r="I86" s="39"/>
      <c r="J86" s="40">
        <v>3</v>
      </c>
    </row>
    <row r="87" spans="1:10" x14ac:dyDescent="0.3">
      <c r="A87" s="33" t="s">
        <v>165</v>
      </c>
      <c r="B87" s="35" t="s">
        <v>62</v>
      </c>
      <c r="C87" s="33" t="s">
        <v>116</v>
      </c>
      <c r="D87" s="33" t="s">
        <v>79</v>
      </c>
      <c r="E87" s="41">
        <v>36470</v>
      </c>
      <c r="F87" s="37">
        <f t="shared" ca="1" si="1"/>
        <v>16</v>
      </c>
      <c r="G87" s="38"/>
      <c r="H87" s="39">
        <v>23560</v>
      </c>
      <c r="I87" s="39"/>
      <c r="J87" s="40">
        <v>3</v>
      </c>
    </row>
    <row r="88" spans="1:10" x14ac:dyDescent="0.3">
      <c r="A88" s="33" t="s">
        <v>166</v>
      </c>
      <c r="B88" s="35" t="s">
        <v>62</v>
      </c>
      <c r="C88" s="33" t="s">
        <v>116</v>
      </c>
      <c r="D88" s="33" t="s">
        <v>72</v>
      </c>
      <c r="E88" s="41">
        <v>36487</v>
      </c>
      <c r="F88" s="37">
        <f t="shared" ca="1" si="1"/>
        <v>16</v>
      </c>
      <c r="G88" s="38"/>
      <c r="H88" s="39">
        <v>33056</v>
      </c>
      <c r="I88" s="39"/>
      <c r="J88" s="40">
        <v>5</v>
      </c>
    </row>
    <row r="89" spans="1:10" x14ac:dyDescent="0.3">
      <c r="A89" s="33" t="s">
        <v>167</v>
      </c>
      <c r="B89" s="35" t="s">
        <v>62</v>
      </c>
      <c r="C89" s="33" t="s">
        <v>116</v>
      </c>
      <c r="D89" s="33" t="s">
        <v>79</v>
      </c>
      <c r="E89" s="41">
        <v>39040</v>
      </c>
      <c r="F89" s="37">
        <f t="shared" ca="1" si="1"/>
        <v>9</v>
      </c>
      <c r="G89" s="38"/>
      <c r="H89" s="39">
        <v>62150</v>
      </c>
      <c r="I89" s="39"/>
      <c r="J89" s="40">
        <v>4</v>
      </c>
    </row>
    <row r="90" spans="1:10" x14ac:dyDescent="0.3">
      <c r="A90" s="33" t="s">
        <v>168</v>
      </c>
      <c r="B90" s="35" t="s">
        <v>82</v>
      </c>
      <c r="C90" s="33" t="s">
        <v>116</v>
      </c>
      <c r="D90" s="33" t="s">
        <v>64</v>
      </c>
      <c r="E90" s="41">
        <v>40501</v>
      </c>
      <c r="F90" s="37">
        <f t="shared" ca="1" si="1"/>
        <v>5</v>
      </c>
      <c r="G90" s="38" t="s">
        <v>75</v>
      </c>
      <c r="H90" s="39">
        <v>77820</v>
      </c>
      <c r="I90" s="39"/>
      <c r="J90" s="40">
        <v>3</v>
      </c>
    </row>
    <row r="91" spans="1:10" x14ac:dyDescent="0.3">
      <c r="A91" s="33" t="s">
        <v>169</v>
      </c>
      <c r="B91" s="35" t="s">
        <v>82</v>
      </c>
      <c r="C91" s="33" t="s">
        <v>116</v>
      </c>
      <c r="D91" s="33" t="s">
        <v>79</v>
      </c>
      <c r="E91" s="41">
        <v>39803</v>
      </c>
      <c r="F91" s="37">
        <f t="shared" ca="1" si="1"/>
        <v>7</v>
      </c>
      <c r="G91" s="38"/>
      <c r="H91" s="39">
        <v>42940</v>
      </c>
      <c r="I91" s="39"/>
      <c r="J91" s="40">
        <v>1</v>
      </c>
    </row>
    <row r="92" spans="1:10" x14ac:dyDescent="0.3">
      <c r="A92" s="33" t="s">
        <v>170</v>
      </c>
      <c r="B92" s="35" t="s">
        <v>82</v>
      </c>
      <c r="C92" s="33" t="s">
        <v>116</v>
      </c>
      <c r="D92" s="33" t="s">
        <v>64</v>
      </c>
      <c r="E92" s="41">
        <v>40880</v>
      </c>
      <c r="F92" s="37">
        <f t="shared" ca="1" si="1"/>
        <v>4</v>
      </c>
      <c r="G92" s="38" t="s">
        <v>68</v>
      </c>
      <c r="H92" s="39">
        <v>61400</v>
      </c>
      <c r="I92" s="39"/>
      <c r="J92" s="40">
        <v>5</v>
      </c>
    </row>
    <row r="93" spans="1:10" x14ac:dyDescent="0.3">
      <c r="A93" s="33" t="s">
        <v>171</v>
      </c>
      <c r="B93" s="35" t="s">
        <v>77</v>
      </c>
      <c r="C93" s="33" t="s">
        <v>116</v>
      </c>
      <c r="D93" s="33" t="s">
        <v>64</v>
      </c>
      <c r="E93" s="41">
        <v>36506</v>
      </c>
      <c r="F93" s="37">
        <f t="shared" ca="1" si="1"/>
        <v>16</v>
      </c>
      <c r="G93" s="38" t="s">
        <v>96</v>
      </c>
      <c r="H93" s="39">
        <v>32100</v>
      </c>
      <c r="I93" s="39"/>
      <c r="J93" s="40">
        <v>1</v>
      </c>
    </row>
    <row r="94" spans="1:10" x14ac:dyDescent="0.3">
      <c r="A94" s="33" t="s">
        <v>172</v>
      </c>
      <c r="B94" s="35" t="s">
        <v>82</v>
      </c>
      <c r="C94" s="33" t="s">
        <v>116</v>
      </c>
      <c r="D94" s="33" t="s">
        <v>64</v>
      </c>
      <c r="E94" s="41">
        <v>37241</v>
      </c>
      <c r="F94" s="37">
        <f t="shared" ca="1" si="1"/>
        <v>14</v>
      </c>
      <c r="G94" s="38" t="s">
        <v>65</v>
      </c>
      <c r="H94" s="39">
        <v>71950</v>
      </c>
      <c r="I94" s="39"/>
      <c r="J94" s="40">
        <v>5</v>
      </c>
    </row>
    <row r="95" spans="1:10" x14ac:dyDescent="0.3">
      <c r="A95" s="33" t="s">
        <v>173</v>
      </c>
      <c r="B95" s="35" t="s">
        <v>62</v>
      </c>
      <c r="C95" s="33" t="s">
        <v>116</v>
      </c>
      <c r="D95" s="33" t="s">
        <v>64</v>
      </c>
      <c r="E95" s="41">
        <v>37960</v>
      </c>
      <c r="F95" s="37">
        <f t="shared" ca="1" si="1"/>
        <v>12</v>
      </c>
      <c r="G95" s="38" t="s">
        <v>65</v>
      </c>
      <c r="H95" s="39">
        <v>66890</v>
      </c>
      <c r="I95" s="39"/>
      <c r="J95" s="40">
        <v>5</v>
      </c>
    </row>
    <row r="96" spans="1:10" x14ac:dyDescent="0.3">
      <c r="A96" s="33" t="s">
        <v>174</v>
      </c>
      <c r="B96" s="35" t="s">
        <v>74</v>
      </c>
      <c r="C96" s="33" t="s">
        <v>116</v>
      </c>
      <c r="D96" s="33" t="s">
        <v>67</v>
      </c>
      <c r="E96" s="41">
        <v>39802</v>
      </c>
      <c r="F96" s="37">
        <f t="shared" ca="1" si="1"/>
        <v>7</v>
      </c>
      <c r="G96" s="38" t="s">
        <v>86</v>
      </c>
      <c r="H96" s="39">
        <v>22535</v>
      </c>
      <c r="I96" s="39"/>
      <c r="J96" s="40">
        <v>3</v>
      </c>
    </row>
    <row r="97" spans="1:10" x14ac:dyDescent="0.3">
      <c r="A97" s="33" t="s">
        <v>175</v>
      </c>
      <c r="B97" s="35" t="s">
        <v>82</v>
      </c>
      <c r="C97" s="33" t="s">
        <v>176</v>
      </c>
      <c r="D97" s="33" t="s">
        <v>64</v>
      </c>
      <c r="E97" s="41">
        <v>39492</v>
      </c>
      <c r="F97" s="37">
        <f t="shared" ca="1" si="1"/>
        <v>8</v>
      </c>
      <c r="G97" s="38" t="s">
        <v>65</v>
      </c>
      <c r="H97" s="39">
        <v>36630</v>
      </c>
      <c r="I97" s="39"/>
      <c r="J97" s="40">
        <v>4</v>
      </c>
    </row>
    <row r="98" spans="1:10" x14ac:dyDescent="0.3">
      <c r="A98" s="33" t="s">
        <v>177</v>
      </c>
      <c r="B98" s="35" t="s">
        <v>77</v>
      </c>
      <c r="C98" s="33" t="s">
        <v>176</v>
      </c>
      <c r="D98" s="33" t="s">
        <v>79</v>
      </c>
      <c r="E98" s="41">
        <v>38755</v>
      </c>
      <c r="F98" s="37">
        <f t="shared" ca="1" si="1"/>
        <v>10</v>
      </c>
      <c r="G98" s="38"/>
      <c r="H98" s="39">
        <v>78860</v>
      </c>
      <c r="I98" s="39"/>
      <c r="J98" s="40">
        <v>2</v>
      </c>
    </row>
    <row r="99" spans="1:10" x14ac:dyDescent="0.3">
      <c r="A99" s="33" t="s">
        <v>178</v>
      </c>
      <c r="B99" s="35" t="s">
        <v>82</v>
      </c>
      <c r="C99" s="33" t="s">
        <v>176</v>
      </c>
      <c r="D99" s="33" t="s">
        <v>79</v>
      </c>
      <c r="E99" s="41">
        <v>39529</v>
      </c>
      <c r="F99" s="37">
        <f t="shared" ca="1" si="1"/>
        <v>8</v>
      </c>
      <c r="G99" s="38"/>
      <c r="H99" s="39">
        <v>35620</v>
      </c>
      <c r="I99" s="39"/>
      <c r="J99" s="40">
        <v>4</v>
      </c>
    </row>
    <row r="100" spans="1:10" x14ac:dyDescent="0.3">
      <c r="A100" s="33" t="s">
        <v>179</v>
      </c>
      <c r="B100" s="35" t="s">
        <v>77</v>
      </c>
      <c r="C100" s="33" t="s">
        <v>176</v>
      </c>
      <c r="D100" s="33" t="s">
        <v>79</v>
      </c>
      <c r="E100" s="42">
        <v>40253</v>
      </c>
      <c r="F100" s="37">
        <f t="shared" ca="1" si="1"/>
        <v>6</v>
      </c>
      <c r="G100" s="38"/>
      <c r="H100" s="39">
        <v>59350</v>
      </c>
      <c r="I100" s="39"/>
      <c r="J100" s="40">
        <v>5</v>
      </c>
    </row>
    <row r="101" spans="1:10" x14ac:dyDescent="0.3">
      <c r="A101" s="33" t="s">
        <v>180</v>
      </c>
      <c r="B101" s="35" t="s">
        <v>77</v>
      </c>
      <c r="C101" s="33" t="s">
        <v>176</v>
      </c>
      <c r="D101" s="33" t="s">
        <v>64</v>
      </c>
      <c r="E101" s="41">
        <v>39923</v>
      </c>
      <c r="F101" s="37">
        <f t="shared" ca="1" si="1"/>
        <v>7</v>
      </c>
      <c r="G101" s="38" t="s">
        <v>65</v>
      </c>
      <c r="H101" s="39">
        <v>76440</v>
      </c>
      <c r="I101" s="39"/>
      <c r="J101" s="40">
        <v>3</v>
      </c>
    </row>
    <row r="102" spans="1:10" x14ac:dyDescent="0.3">
      <c r="A102" s="33" t="s">
        <v>181</v>
      </c>
      <c r="B102" s="35" t="s">
        <v>77</v>
      </c>
      <c r="C102" s="33" t="s">
        <v>176</v>
      </c>
      <c r="D102" s="33" t="s">
        <v>64</v>
      </c>
      <c r="E102" s="41">
        <v>37883</v>
      </c>
      <c r="F102" s="37">
        <f t="shared" ca="1" si="1"/>
        <v>13</v>
      </c>
      <c r="G102" s="38" t="s">
        <v>65</v>
      </c>
      <c r="H102" s="39">
        <v>86530</v>
      </c>
      <c r="I102" s="39"/>
      <c r="J102" s="40">
        <v>1</v>
      </c>
    </row>
    <row r="103" spans="1:10" x14ac:dyDescent="0.3">
      <c r="A103" s="33" t="s">
        <v>182</v>
      </c>
      <c r="B103" s="35" t="s">
        <v>92</v>
      </c>
      <c r="C103" s="33" t="s">
        <v>176</v>
      </c>
      <c r="D103" s="33" t="s">
        <v>64</v>
      </c>
      <c r="E103" s="41">
        <v>39388</v>
      </c>
      <c r="F103" s="37">
        <f t="shared" ca="1" si="1"/>
        <v>8</v>
      </c>
      <c r="G103" s="38" t="s">
        <v>65</v>
      </c>
      <c r="H103" s="39">
        <v>71120</v>
      </c>
      <c r="I103" s="39"/>
      <c r="J103" s="40">
        <v>4</v>
      </c>
    </row>
    <row r="104" spans="1:10" x14ac:dyDescent="0.3">
      <c r="A104" s="33" t="s">
        <v>183</v>
      </c>
      <c r="B104" s="35" t="s">
        <v>71</v>
      </c>
      <c r="C104" s="33" t="s">
        <v>176</v>
      </c>
      <c r="D104" s="33" t="s">
        <v>67</v>
      </c>
      <c r="E104" s="42">
        <v>40505</v>
      </c>
      <c r="F104" s="37">
        <f t="shared" ca="1" si="1"/>
        <v>5</v>
      </c>
      <c r="G104" s="38" t="s">
        <v>96</v>
      </c>
      <c r="H104" s="39">
        <v>46230</v>
      </c>
      <c r="I104" s="39"/>
      <c r="J104" s="40">
        <v>2</v>
      </c>
    </row>
    <row r="105" spans="1:10" x14ac:dyDescent="0.3">
      <c r="A105" s="33" t="s">
        <v>184</v>
      </c>
      <c r="B105" s="35" t="s">
        <v>82</v>
      </c>
      <c r="C105" s="33" t="s">
        <v>185</v>
      </c>
      <c r="D105" s="33" t="s">
        <v>64</v>
      </c>
      <c r="E105" s="41">
        <v>38736</v>
      </c>
      <c r="F105" s="37">
        <f t="shared" ca="1" si="1"/>
        <v>10</v>
      </c>
      <c r="G105" s="38" t="s">
        <v>96</v>
      </c>
      <c r="H105" s="39">
        <v>22920</v>
      </c>
      <c r="I105" s="39"/>
      <c r="J105" s="40">
        <v>3</v>
      </c>
    </row>
    <row r="106" spans="1:10" x14ac:dyDescent="0.3">
      <c r="A106" s="33" t="s">
        <v>186</v>
      </c>
      <c r="B106" s="35" t="s">
        <v>92</v>
      </c>
      <c r="C106" s="33" t="s">
        <v>185</v>
      </c>
      <c r="D106" s="33" t="s">
        <v>64</v>
      </c>
      <c r="E106" s="41">
        <v>36182</v>
      </c>
      <c r="F106" s="37">
        <f t="shared" ca="1" si="1"/>
        <v>17</v>
      </c>
      <c r="G106" s="38" t="s">
        <v>96</v>
      </c>
      <c r="H106" s="39">
        <v>68300</v>
      </c>
      <c r="I106" s="39"/>
      <c r="J106" s="40">
        <v>5</v>
      </c>
    </row>
    <row r="107" spans="1:10" x14ac:dyDescent="0.3">
      <c r="A107" s="33" t="s">
        <v>187</v>
      </c>
      <c r="B107" s="35" t="s">
        <v>77</v>
      </c>
      <c r="C107" s="33" t="s">
        <v>185</v>
      </c>
      <c r="D107" s="33" t="s">
        <v>67</v>
      </c>
      <c r="E107" s="41">
        <v>40572</v>
      </c>
      <c r="F107" s="37">
        <f t="shared" ca="1" si="1"/>
        <v>5</v>
      </c>
      <c r="G107" s="38" t="s">
        <v>96</v>
      </c>
      <c r="H107" s="39">
        <v>10520</v>
      </c>
      <c r="I107" s="39"/>
      <c r="J107" s="40">
        <v>4</v>
      </c>
    </row>
    <row r="108" spans="1:10" x14ac:dyDescent="0.3">
      <c r="A108" s="33" t="s">
        <v>188</v>
      </c>
      <c r="B108" s="35" t="s">
        <v>74</v>
      </c>
      <c r="C108" s="33" t="s">
        <v>185</v>
      </c>
      <c r="D108" s="33" t="s">
        <v>64</v>
      </c>
      <c r="E108" s="41">
        <v>38801</v>
      </c>
      <c r="F108" s="37">
        <f t="shared" ca="1" si="1"/>
        <v>10</v>
      </c>
      <c r="G108" s="38" t="s">
        <v>75</v>
      </c>
      <c r="H108" s="39">
        <v>26510</v>
      </c>
      <c r="I108" s="39"/>
      <c r="J108" s="40">
        <v>1</v>
      </c>
    </row>
    <row r="109" spans="1:10" x14ac:dyDescent="0.3">
      <c r="A109" s="33" t="s">
        <v>189</v>
      </c>
      <c r="B109" s="35" t="s">
        <v>82</v>
      </c>
      <c r="C109" s="33" t="s">
        <v>185</v>
      </c>
      <c r="D109" s="33" t="s">
        <v>64</v>
      </c>
      <c r="E109" s="41">
        <v>36249</v>
      </c>
      <c r="F109" s="37">
        <f t="shared" ca="1" si="1"/>
        <v>17</v>
      </c>
      <c r="G109" s="38" t="s">
        <v>65</v>
      </c>
      <c r="H109" s="39">
        <v>49860</v>
      </c>
      <c r="I109" s="39"/>
      <c r="J109" s="40">
        <v>2</v>
      </c>
    </row>
    <row r="110" spans="1:10" x14ac:dyDescent="0.3">
      <c r="A110" s="33" t="s">
        <v>190</v>
      </c>
      <c r="B110" s="35" t="s">
        <v>77</v>
      </c>
      <c r="C110" s="33" t="s">
        <v>185</v>
      </c>
      <c r="D110" s="33" t="s">
        <v>64</v>
      </c>
      <c r="E110" s="41">
        <v>39147</v>
      </c>
      <c r="F110" s="37">
        <f t="shared" ca="1" si="1"/>
        <v>9</v>
      </c>
      <c r="G110" s="38" t="s">
        <v>96</v>
      </c>
      <c r="H110" s="39">
        <v>43680</v>
      </c>
      <c r="I110" s="39"/>
      <c r="J110" s="40">
        <v>5</v>
      </c>
    </row>
    <row r="111" spans="1:10" x14ac:dyDescent="0.3">
      <c r="A111" s="33" t="s">
        <v>191</v>
      </c>
      <c r="B111" s="35" t="s">
        <v>82</v>
      </c>
      <c r="C111" s="33" t="s">
        <v>185</v>
      </c>
      <c r="D111" s="33" t="s">
        <v>72</v>
      </c>
      <c r="E111" s="42">
        <v>40313</v>
      </c>
      <c r="F111" s="37">
        <f t="shared" ca="1" si="1"/>
        <v>6</v>
      </c>
      <c r="G111" s="38"/>
      <c r="H111" s="39">
        <v>27484</v>
      </c>
      <c r="I111" s="39"/>
      <c r="J111" s="40">
        <v>4</v>
      </c>
    </row>
    <row r="112" spans="1:10" x14ac:dyDescent="0.3">
      <c r="A112" s="33" t="s">
        <v>192</v>
      </c>
      <c r="B112" s="35" t="s">
        <v>77</v>
      </c>
      <c r="C112" s="33" t="s">
        <v>185</v>
      </c>
      <c r="D112" s="33" t="s">
        <v>64</v>
      </c>
      <c r="E112" s="41">
        <v>39646</v>
      </c>
      <c r="F112" s="37">
        <f t="shared" ca="1" si="1"/>
        <v>8</v>
      </c>
      <c r="G112" s="38" t="s">
        <v>96</v>
      </c>
      <c r="H112" s="39">
        <v>69060</v>
      </c>
      <c r="I112" s="39"/>
      <c r="J112" s="40">
        <v>1</v>
      </c>
    </row>
    <row r="113" spans="1:10" x14ac:dyDescent="0.3">
      <c r="A113" s="33" t="s">
        <v>193</v>
      </c>
      <c r="B113" s="35" t="s">
        <v>82</v>
      </c>
      <c r="C113" s="33" t="s">
        <v>185</v>
      </c>
      <c r="D113" s="33" t="s">
        <v>67</v>
      </c>
      <c r="E113" s="42">
        <v>40516</v>
      </c>
      <c r="F113" s="37">
        <f t="shared" ca="1" si="1"/>
        <v>5</v>
      </c>
      <c r="G113" s="38" t="s">
        <v>96</v>
      </c>
      <c r="H113" s="39">
        <v>28625</v>
      </c>
      <c r="I113" s="39"/>
      <c r="J113" s="40">
        <v>1</v>
      </c>
    </row>
    <row r="114" spans="1:10" x14ac:dyDescent="0.3">
      <c r="A114" s="33" t="s">
        <v>194</v>
      </c>
      <c r="B114" s="35" t="s">
        <v>71</v>
      </c>
      <c r="C114" s="33" t="s">
        <v>195</v>
      </c>
      <c r="D114" s="33" t="s">
        <v>79</v>
      </c>
      <c r="E114" s="41">
        <v>40550</v>
      </c>
      <c r="F114" s="37">
        <f t="shared" ca="1" si="1"/>
        <v>5</v>
      </c>
      <c r="G114" s="38"/>
      <c r="H114" s="39">
        <v>80050</v>
      </c>
      <c r="I114" s="39"/>
      <c r="J114" s="40">
        <v>2</v>
      </c>
    </row>
    <row r="115" spans="1:10" x14ac:dyDescent="0.3">
      <c r="A115" s="33" t="s">
        <v>196</v>
      </c>
      <c r="B115" s="35" t="s">
        <v>82</v>
      </c>
      <c r="C115" s="33" t="s">
        <v>195</v>
      </c>
      <c r="D115" s="33" t="s">
        <v>64</v>
      </c>
      <c r="E115" s="41">
        <v>40918</v>
      </c>
      <c r="F115" s="37">
        <f t="shared" ca="1" si="1"/>
        <v>4</v>
      </c>
      <c r="G115" s="38" t="s">
        <v>75</v>
      </c>
      <c r="H115" s="39">
        <v>82500</v>
      </c>
      <c r="I115" s="39"/>
      <c r="J115" s="40">
        <v>5</v>
      </c>
    </row>
    <row r="116" spans="1:10" x14ac:dyDescent="0.3">
      <c r="A116" s="33" t="s">
        <v>197</v>
      </c>
      <c r="B116" s="35" t="s">
        <v>77</v>
      </c>
      <c r="C116" s="33" t="s">
        <v>195</v>
      </c>
      <c r="D116" s="33" t="s">
        <v>67</v>
      </c>
      <c r="E116" s="41">
        <v>39107</v>
      </c>
      <c r="F116" s="37">
        <f t="shared" ca="1" si="1"/>
        <v>9</v>
      </c>
      <c r="G116" s="38" t="s">
        <v>86</v>
      </c>
      <c r="H116" s="39">
        <v>18655</v>
      </c>
      <c r="I116" s="39"/>
      <c r="J116" s="40">
        <v>4</v>
      </c>
    </row>
    <row r="117" spans="1:10" x14ac:dyDescent="0.3">
      <c r="A117" s="33" t="s">
        <v>198</v>
      </c>
      <c r="B117" s="35" t="s">
        <v>71</v>
      </c>
      <c r="C117" s="33" t="s">
        <v>195</v>
      </c>
      <c r="D117" s="33" t="s">
        <v>79</v>
      </c>
      <c r="E117" s="41">
        <v>36176</v>
      </c>
      <c r="F117" s="37">
        <f t="shared" ca="1" si="1"/>
        <v>17</v>
      </c>
      <c r="G117" s="38"/>
      <c r="H117" s="39">
        <v>32940</v>
      </c>
      <c r="I117" s="39"/>
      <c r="J117" s="40">
        <v>5</v>
      </c>
    </row>
    <row r="118" spans="1:10" x14ac:dyDescent="0.3">
      <c r="A118" s="33" t="s">
        <v>199</v>
      </c>
      <c r="B118" s="35" t="s">
        <v>74</v>
      </c>
      <c r="C118" s="33" t="s">
        <v>195</v>
      </c>
      <c r="D118" s="33" t="s">
        <v>64</v>
      </c>
      <c r="E118" s="41">
        <v>38774</v>
      </c>
      <c r="F118" s="37">
        <f t="shared" ca="1" si="1"/>
        <v>10</v>
      </c>
      <c r="G118" s="38" t="s">
        <v>65</v>
      </c>
      <c r="H118" s="39">
        <v>80120</v>
      </c>
      <c r="I118" s="39"/>
      <c r="J118" s="40">
        <v>4</v>
      </c>
    </row>
    <row r="119" spans="1:10" x14ac:dyDescent="0.3">
      <c r="A119" s="33" t="s">
        <v>200</v>
      </c>
      <c r="B119" s="35" t="s">
        <v>92</v>
      </c>
      <c r="C119" s="33" t="s">
        <v>195</v>
      </c>
      <c r="D119" s="33" t="s">
        <v>79</v>
      </c>
      <c r="E119" s="41">
        <v>37667</v>
      </c>
      <c r="F119" s="37">
        <f t="shared" ca="1" si="1"/>
        <v>13</v>
      </c>
      <c r="G119" s="38"/>
      <c r="H119" s="39">
        <v>73390</v>
      </c>
      <c r="I119" s="39"/>
      <c r="J119" s="40">
        <v>2</v>
      </c>
    </row>
    <row r="120" spans="1:10" x14ac:dyDescent="0.3">
      <c r="A120" s="33" t="s">
        <v>201</v>
      </c>
      <c r="B120" s="35" t="s">
        <v>62</v>
      </c>
      <c r="C120" s="33" t="s">
        <v>195</v>
      </c>
      <c r="D120" s="33" t="s">
        <v>79</v>
      </c>
      <c r="E120" s="41">
        <v>40263</v>
      </c>
      <c r="F120" s="37">
        <f t="shared" ca="1" si="1"/>
        <v>6</v>
      </c>
      <c r="G120" s="38"/>
      <c r="H120" s="39">
        <v>35260</v>
      </c>
      <c r="I120" s="39"/>
      <c r="J120" s="40">
        <v>2</v>
      </c>
    </row>
    <row r="121" spans="1:10" x14ac:dyDescent="0.3">
      <c r="A121" s="33" t="s">
        <v>202</v>
      </c>
      <c r="B121" s="35" t="s">
        <v>77</v>
      </c>
      <c r="C121" s="33" t="s">
        <v>195</v>
      </c>
      <c r="D121" s="33" t="s">
        <v>64</v>
      </c>
      <c r="E121" s="41">
        <v>36269</v>
      </c>
      <c r="F121" s="37">
        <f t="shared" ca="1" si="1"/>
        <v>17</v>
      </c>
      <c r="G121" s="38" t="s">
        <v>96</v>
      </c>
      <c r="H121" s="39">
        <v>61330</v>
      </c>
      <c r="I121" s="39"/>
      <c r="J121" s="40">
        <v>1</v>
      </c>
    </row>
    <row r="122" spans="1:10" x14ac:dyDescent="0.3">
      <c r="A122" s="33" t="s">
        <v>203</v>
      </c>
      <c r="B122" s="35" t="s">
        <v>82</v>
      </c>
      <c r="C122" s="33" t="s">
        <v>195</v>
      </c>
      <c r="D122" s="33" t="s">
        <v>79</v>
      </c>
      <c r="E122" s="41">
        <v>35959</v>
      </c>
      <c r="F122" s="37">
        <f t="shared" ca="1" si="1"/>
        <v>18</v>
      </c>
      <c r="G122" s="38"/>
      <c r="H122" s="39">
        <v>64470</v>
      </c>
      <c r="I122" s="39"/>
      <c r="J122" s="40">
        <v>3</v>
      </c>
    </row>
    <row r="123" spans="1:10" x14ac:dyDescent="0.3">
      <c r="A123" s="33" t="s">
        <v>204</v>
      </c>
      <c r="B123" s="35" t="s">
        <v>62</v>
      </c>
      <c r="C123" s="33" t="s">
        <v>195</v>
      </c>
      <c r="D123" s="33" t="s">
        <v>64</v>
      </c>
      <c r="E123" s="41">
        <v>40752</v>
      </c>
      <c r="F123" s="37">
        <f t="shared" ca="1" si="1"/>
        <v>5</v>
      </c>
      <c r="G123" s="38" t="s">
        <v>96</v>
      </c>
      <c r="H123" s="39">
        <v>37620</v>
      </c>
      <c r="I123" s="39"/>
      <c r="J123" s="40">
        <v>5</v>
      </c>
    </row>
    <row r="124" spans="1:10" x14ac:dyDescent="0.3">
      <c r="A124" s="33" t="s">
        <v>205</v>
      </c>
      <c r="B124" s="35" t="s">
        <v>74</v>
      </c>
      <c r="C124" s="33" t="s">
        <v>195</v>
      </c>
      <c r="D124" s="33" t="s">
        <v>79</v>
      </c>
      <c r="E124" s="41">
        <v>36342</v>
      </c>
      <c r="F124" s="37">
        <f t="shared" ca="1" si="1"/>
        <v>17</v>
      </c>
      <c r="G124" s="38"/>
      <c r="H124" s="39">
        <v>86970</v>
      </c>
      <c r="I124" s="39"/>
      <c r="J124" s="40">
        <v>4</v>
      </c>
    </row>
    <row r="125" spans="1:10" x14ac:dyDescent="0.3">
      <c r="A125" s="33" t="s">
        <v>206</v>
      </c>
      <c r="B125" s="35" t="s">
        <v>82</v>
      </c>
      <c r="C125" s="33" t="s">
        <v>195</v>
      </c>
      <c r="D125" s="33" t="s">
        <v>67</v>
      </c>
      <c r="E125" s="41">
        <v>36357</v>
      </c>
      <c r="F125" s="37">
        <f t="shared" ca="1" si="1"/>
        <v>17</v>
      </c>
      <c r="G125" s="38" t="s">
        <v>86</v>
      </c>
      <c r="H125" s="39">
        <v>42905</v>
      </c>
      <c r="I125" s="39"/>
      <c r="J125" s="40">
        <v>1</v>
      </c>
    </row>
    <row r="126" spans="1:10" x14ac:dyDescent="0.3">
      <c r="A126" s="33" t="s">
        <v>207</v>
      </c>
      <c r="B126" s="35" t="s">
        <v>77</v>
      </c>
      <c r="C126" s="33" t="s">
        <v>195</v>
      </c>
      <c r="D126" s="33" t="s">
        <v>64</v>
      </c>
      <c r="E126" s="41">
        <v>41128</v>
      </c>
      <c r="F126" s="37">
        <f t="shared" ca="1" si="1"/>
        <v>4</v>
      </c>
      <c r="G126" s="38" t="s">
        <v>96</v>
      </c>
      <c r="H126" s="39">
        <v>82760</v>
      </c>
      <c r="I126" s="39"/>
      <c r="J126" s="40">
        <v>4</v>
      </c>
    </row>
    <row r="127" spans="1:10" x14ac:dyDescent="0.3">
      <c r="A127" s="33" t="s">
        <v>208</v>
      </c>
      <c r="B127" s="35" t="s">
        <v>77</v>
      </c>
      <c r="C127" s="33" t="s">
        <v>195</v>
      </c>
      <c r="D127" s="33" t="s">
        <v>72</v>
      </c>
      <c r="E127" s="41">
        <v>38960</v>
      </c>
      <c r="F127" s="37">
        <f t="shared" ca="1" si="1"/>
        <v>10</v>
      </c>
      <c r="G127" s="38"/>
      <c r="H127" s="39">
        <v>12676</v>
      </c>
      <c r="I127" s="39"/>
      <c r="J127" s="40">
        <v>2</v>
      </c>
    </row>
    <row r="128" spans="1:10" x14ac:dyDescent="0.3">
      <c r="A128" s="33" t="s">
        <v>209</v>
      </c>
      <c r="B128" s="35" t="s">
        <v>82</v>
      </c>
      <c r="C128" s="33" t="s">
        <v>195</v>
      </c>
      <c r="D128" s="33" t="s">
        <v>64</v>
      </c>
      <c r="E128" s="41">
        <v>37113</v>
      </c>
      <c r="F128" s="37">
        <f t="shared" ca="1" si="1"/>
        <v>15</v>
      </c>
      <c r="G128" s="38" t="s">
        <v>75</v>
      </c>
      <c r="H128" s="39">
        <v>61150</v>
      </c>
      <c r="I128" s="39"/>
      <c r="J128" s="40">
        <v>4</v>
      </c>
    </row>
    <row r="129" spans="1:10" x14ac:dyDescent="0.3">
      <c r="A129" s="33" t="s">
        <v>210</v>
      </c>
      <c r="B129" s="35" t="s">
        <v>82</v>
      </c>
      <c r="C129" s="33" t="s">
        <v>195</v>
      </c>
      <c r="D129" s="33" t="s">
        <v>64</v>
      </c>
      <c r="E129" s="41">
        <v>36077</v>
      </c>
      <c r="F129" s="37">
        <f t="shared" ca="1" si="1"/>
        <v>18</v>
      </c>
      <c r="G129" s="38" t="s">
        <v>96</v>
      </c>
      <c r="H129" s="39">
        <v>50110</v>
      </c>
      <c r="I129" s="39"/>
      <c r="J129" s="40">
        <v>1</v>
      </c>
    </row>
    <row r="130" spans="1:10" x14ac:dyDescent="0.3">
      <c r="A130" s="33" t="s">
        <v>211</v>
      </c>
      <c r="B130" s="35" t="s">
        <v>77</v>
      </c>
      <c r="C130" s="33" t="s">
        <v>195</v>
      </c>
      <c r="D130" s="33" t="s">
        <v>72</v>
      </c>
      <c r="E130" s="41">
        <v>39758</v>
      </c>
      <c r="F130" s="37">
        <f t="shared" ref="F130:F193" ca="1" si="2">DATEDIF(E130,TODAY(),"Y")</f>
        <v>7</v>
      </c>
      <c r="G130" s="38"/>
      <c r="H130" s="39">
        <v>14712</v>
      </c>
      <c r="I130" s="39"/>
      <c r="J130" s="40">
        <v>5</v>
      </c>
    </row>
    <row r="131" spans="1:10" x14ac:dyDescent="0.3">
      <c r="A131" s="33" t="s">
        <v>212</v>
      </c>
      <c r="B131" s="35" t="s">
        <v>82</v>
      </c>
      <c r="C131" s="33" t="s">
        <v>195</v>
      </c>
      <c r="D131" s="33" t="s">
        <v>79</v>
      </c>
      <c r="E131" s="41">
        <v>39024</v>
      </c>
      <c r="F131" s="37">
        <f t="shared" ca="1" si="2"/>
        <v>9</v>
      </c>
      <c r="G131" s="38"/>
      <c r="H131" s="39">
        <v>76020</v>
      </c>
      <c r="I131" s="39"/>
      <c r="J131" s="40">
        <v>1</v>
      </c>
    </row>
    <row r="132" spans="1:10" x14ac:dyDescent="0.3">
      <c r="A132" s="33" t="s">
        <v>213</v>
      </c>
      <c r="B132" s="35" t="s">
        <v>74</v>
      </c>
      <c r="C132" s="33" t="s">
        <v>195</v>
      </c>
      <c r="D132" s="33" t="s">
        <v>64</v>
      </c>
      <c r="E132" s="41">
        <v>37612</v>
      </c>
      <c r="F132" s="37">
        <f t="shared" ca="1" si="2"/>
        <v>13</v>
      </c>
      <c r="G132" s="38" t="s">
        <v>75</v>
      </c>
      <c r="H132" s="39">
        <v>39740</v>
      </c>
      <c r="I132" s="39"/>
      <c r="J132" s="40">
        <v>1</v>
      </c>
    </row>
    <row r="133" spans="1:10" x14ac:dyDescent="0.3">
      <c r="A133" s="33" t="s">
        <v>214</v>
      </c>
      <c r="B133" s="35" t="s">
        <v>62</v>
      </c>
      <c r="C133" s="33" t="s">
        <v>215</v>
      </c>
      <c r="D133" s="33" t="s">
        <v>64</v>
      </c>
      <c r="E133" s="41">
        <v>36569</v>
      </c>
      <c r="F133" s="37">
        <f t="shared" ca="1" si="2"/>
        <v>16</v>
      </c>
      <c r="G133" s="38" t="s">
        <v>96</v>
      </c>
      <c r="H133" s="39">
        <v>75060</v>
      </c>
      <c r="I133" s="39"/>
      <c r="J133" s="40">
        <v>5</v>
      </c>
    </row>
    <row r="134" spans="1:10" x14ac:dyDescent="0.3">
      <c r="A134" s="33" t="s">
        <v>216</v>
      </c>
      <c r="B134" s="35" t="s">
        <v>77</v>
      </c>
      <c r="C134" s="33" t="s">
        <v>215</v>
      </c>
      <c r="D134" s="33" t="s">
        <v>79</v>
      </c>
      <c r="E134" s="41">
        <v>39623</v>
      </c>
      <c r="F134" s="37">
        <f t="shared" ca="1" si="2"/>
        <v>8</v>
      </c>
      <c r="G134" s="38"/>
      <c r="H134" s="39">
        <v>60060</v>
      </c>
      <c r="I134" s="39"/>
      <c r="J134" s="40">
        <v>2</v>
      </c>
    </row>
    <row r="135" spans="1:10" x14ac:dyDescent="0.3">
      <c r="A135" s="33" t="s">
        <v>217</v>
      </c>
      <c r="B135" s="35" t="s">
        <v>77</v>
      </c>
      <c r="C135" s="33" t="s">
        <v>215</v>
      </c>
      <c r="D135" s="33" t="s">
        <v>64</v>
      </c>
      <c r="E135" s="41">
        <v>39683</v>
      </c>
      <c r="F135" s="37">
        <f t="shared" ca="1" si="2"/>
        <v>8</v>
      </c>
      <c r="G135" s="38" t="s">
        <v>65</v>
      </c>
      <c r="H135" s="39">
        <v>47350</v>
      </c>
      <c r="I135" s="39"/>
      <c r="J135" s="40">
        <v>5</v>
      </c>
    </row>
    <row r="136" spans="1:10" x14ac:dyDescent="0.3">
      <c r="A136" s="33" t="s">
        <v>218</v>
      </c>
      <c r="B136" s="35" t="s">
        <v>62</v>
      </c>
      <c r="C136" s="33" t="s">
        <v>215</v>
      </c>
      <c r="D136" s="33" t="s">
        <v>64</v>
      </c>
      <c r="E136" s="42">
        <v>40400</v>
      </c>
      <c r="F136" s="37">
        <f t="shared" ca="1" si="2"/>
        <v>6</v>
      </c>
      <c r="G136" s="38" t="s">
        <v>96</v>
      </c>
      <c r="H136" s="39">
        <v>79150</v>
      </c>
      <c r="I136" s="39"/>
      <c r="J136" s="40">
        <v>2</v>
      </c>
    </row>
    <row r="137" spans="1:10" x14ac:dyDescent="0.3">
      <c r="A137" s="33" t="s">
        <v>219</v>
      </c>
      <c r="B137" s="35" t="s">
        <v>82</v>
      </c>
      <c r="C137" s="33" t="s">
        <v>215</v>
      </c>
      <c r="D137" s="33" t="s">
        <v>64</v>
      </c>
      <c r="E137" s="41">
        <v>40442</v>
      </c>
      <c r="F137" s="37">
        <f t="shared" ca="1" si="2"/>
        <v>6</v>
      </c>
      <c r="G137" s="38" t="s">
        <v>65</v>
      </c>
      <c r="H137" s="39">
        <v>66740</v>
      </c>
      <c r="I137" s="39"/>
      <c r="J137" s="40">
        <v>2</v>
      </c>
    </row>
    <row r="138" spans="1:10" x14ac:dyDescent="0.3">
      <c r="A138" s="33" t="s">
        <v>220</v>
      </c>
      <c r="B138" s="35" t="s">
        <v>77</v>
      </c>
      <c r="C138" s="33" t="s">
        <v>221</v>
      </c>
      <c r="D138" s="33" t="s">
        <v>67</v>
      </c>
      <c r="E138" s="41">
        <v>40184</v>
      </c>
      <c r="F138" s="37">
        <f t="shared" ca="1" si="2"/>
        <v>6</v>
      </c>
      <c r="G138" s="38" t="s">
        <v>86</v>
      </c>
      <c r="H138" s="39">
        <v>21220</v>
      </c>
      <c r="I138" s="39"/>
      <c r="J138" s="40">
        <v>3</v>
      </c>
    </row>
    <row r="139" spans="1:10" x14ac:dyDescent="0.3">
      <c r="A139" s="33" t="s">
        <v>222</v>
      </c>
      <c r="B139" s="35" t="s">
        <v>82</v>
      </c>
      <c r="C139" s="33" t="s">
        <v>221</v>
      </c>
      <c r="D139" s="33" t="s">
        <v>64</v>
      </c>
      <c r="E139" s="41">
        <v>40198</v>
      </c>
      <c r="F139" s="37">
        <f t="shared" ca="1" si="2"/>
        <v>6</v>
      </c>
      <c r="G139" s="38" t="s">
        <v>86</v>
      </c>
      <c r="H139" s="39">
        <v>49260</v>
      </c>
      <c r="I139" s="39"/>
      <c r="J139" s="40">
        <v>3</v>
      </c>
    </row>
    <row r="140" spans="1:10" x14ac:dyDescent="0.3">
      <c r="A140" s="33" t="s">
        <v>223</v>
      </c>
      <c r="B140" s="35" t="s">
        <v>77</v>
      </c>
      <c r="C140" s="33" t="s">
        <v>221</v>
      </c>
      <c r="D140" s="33" t="s">
        <v>79</v>
      </c>
      <c r="E140" s="41">
        <v>37641</v>
      </c>
      <c r="F140" s="37">
        <f t="shared" ca="1" si="2"/>
        <v>13</v>
      </c>
      <c r="G140" s="38"/>
      <c r="H140" s="39">
        <v>31970</v>
      </c>
      <c r="I140" s="39"/>
      <c r="J140" s="40">
        <v>5</v>
      </c>
    </row>
    <row r="141" spans="1:10" x14ac:dyDescent="0.3">
      <c r="A141" s="33" t="s">
        <v>224</v>
      </c>
      <c r="B141" s="35" t="s">
        <v>77</v>
      </c>
      <c r="C141" s="33" t="s">
        <v>221</v>
      </c>
      <c r="D141" s="33" t="s">
        <v>67</v>
      </c>
      <c r="E141" s="41">
        <v>39138</v>
      </c>
      <c r="F141" s="37">
        <f t="shared" ca="1" si="2"/>
        <v>9</v>
      </c>
      <c r="G141" s="38" t="s">
        <v>75</v>
      </c>
      <c r="H141" s="39">
        <v>15005</v>
      </c>
      <c r="I141" s="39"/>
      <c r="J141" s="40">
        <v>4</v>
      </c>
    </row>
    <row r="142" spans="1:10" x14ac:dyDescent="0.3">
      <c r="A142" s="33" t="s">
        <v>225</v>
      </c>
      <c r="B142" s="35" t="s">
        <v>82</v>
      </c>
      <c r="C142" s="33" t="s">
        <v>221</v>
      </c>
      <c r="D142" s="33" t="s">
        <v>64</v>
      </c>
      <c r="E142" s="41">
        <v>37288</v>
      </c>
      <c r="F142" s="37">
        <f t="shared" ca="1" si="2"/>
        <v>14</v>
      </c>
      <c r="G142" s="38" t="s">
        <v>65</v>
      </c>
      <c r="H142" s="39">
        <v>42480</v>
      </c>
      <c r="I142" s="39"/>
      <c r="J142" s="40">
        <v>3</v>
      </c>
    </row>
    <row r="143" spans="1:10" x14ac:dyDescent="0.3">
      <c r="A143" s="33" t="s">
        <v>226</v>
      </c>
      <c r="B143" s="35" t="s">
        <v>77</v>
      </c>
      <c r="C143" s="33" t="s">
        <v>221</v>
      </c>
      <c r="D143" s="33" t="s">
        <v>64</v>
      </c>
      <c r="E143" s="41">
        <v>38753</v>
      </c>
      <c r="F143" s="37">
        <f t="shared" ca="1" si="2"/>
        <v>10</v>
      </c>
      <c r="G143" s="38" t="s">
        <v>65</v>
      </c>
      <c r="H143" s="39">
        <v>22410</v>
      </c>
      <c r="I143" s="39"/>
      <c r="J143" s="40">
        <v>4</v>
      </c>
    </row>
    <row r="144" spans="1:10" x14ac:dyDescent="0.3">
      <c r="A144" s="33" t="s">
        <v>227</v>
      </c>
      <c r="B144" s="35" t="s">
        <v>82</v>
      </c>
      <c r="C144" s="33" t="s">
        <v>221</v>
      </c>
      <c r="D144" s="33" t="s">
        <v>79</v>
      </c>
      <c r="E144" s="42">
        <v>40236</v>
      </c>
      <c r="F144" s="37">
        <f t="shared" ca="1" si="2"/>
        <v>6</v>
      </c>
      <c r="G144" s="38"/>
      <c r="H144" s="39">
        <v>45830</v>
      </c>
      <c r="I144" s="39"/>
      <c r="J144" s="40">
        <v>4</v>
      </c>
    </row>
    <row r="145" spans="1:10" x14ac:dyDescent="0.3">
      <c r="A145" s="33" t="s">
        <v>228</v>
      </c>
      <c r="B145" s="35" t="s">
        <v>62</v>
      </c>
      <c r="C145" s="33" t="s">
        <v>221</v>
      </c>
      <c r="D145" s="33" t="s">
        <v>79</v>
      </c>
      <c r="E145" s="41">
        <v>39144</v>
      </c>
      <c r="F145" s="37">
        <f t="shared" ca="1" si="2"/>
        <v>9</v>
      </c>
      <c r="G145" s="38"/>
      <c r="H145" s="39">
        <v>45040</v>
      </c>
      <c r="I145" s="39"/>
      <c r="J145" s="40">
        <v>5</v>
      </c>
    </row>
    <row r="146" spans="1:10" x14ac:dyDescent="0.3">
      <c r="A146" s="33" t="s">
        <v>229</v>
      </c>
      <c r="B146" s="35" t="s">
        <v>82</v>
      </c>
      <c r="C146" s="33" t="s">
        <v>221</v>
      </c>
      <c r="D146" s="33" t="s">
        <v>79</v>
      </c>
      <c r="E146" s="41">
        <v>39154</v>
      </c>
      <c r="F146" s="37">
        <f t="shared" ca="1" si="2"/>
        <v>9</v>
      </c>
      <c r="G146" s="38"/>
      <c r="H146" s="39">
        <v>26360</v>
      </c>
      <c r="I146" s="39"/>
      <c r="J146" s="40">
        <v>4</v>
      </c>
    </row>
    <row r="147" spans="1:10" x14ac:dyDescent="0.3">
      <c r="A147" s="33" t="s">
        <v>230</v>
      </c>
      <c r="B147" s="35" t="s">
        <v>77</v>
      </c>
      <c r="C147" s="33" t="s">
        <v>221</v>
      </c>
      <c r="D147" s="33" t="s">
        <v>64</v>
      </c>
      <c r="E147" s="41">
        <v>38788</v>
      </c>
      <c r="F147" s="37">
        <f t="shared" ca="1" si="2"/>
        <v>10</v>
      </c>
      <c r="G147" s="38" t="s">
        <v>96</v>
      </c>
      <c r="H147" s="39">
        <v>37750</v>
      </c>
      <c r="I147" s="39"/>
      <c r="J147" s="40">
        <v>5</v>
      </c>
    </row>
    <row r="148" spans="1:10" x14ac:dyDescent="0.3">
      <c r="A148" s="33" t="s">
        <v>231</v>
      </c>
      <c r="B148" s="35" t="s">
        <v>82</v>
      </c>
      <c r="C148" s="33" t="s">
        <v>221</v>
      </c>
      <c r="D148" s="33" t="s">
        <v>72</v>
      </c>
      <c r="E148" s="41">
        <v>39893</v>
      </c>
      <c r="F148" s="37">
        <f t="shared" ca="1" si="2"/>
        <v>7</v>
      </c>
      <c r="G148" s="38"/>
      <c r="H148" s="39">
        <v>15744</v>
      </c>
      <c r="I148" s="39"/>
      <c r="J148" s="40">
        <v>3</v>
      </c>
    </row>
    <row r="149" spans="1:10" x14ac:dyDescent="0.3">
      <c r="A149" s="33" t="s">
        <v>232</v>
      </c>
      <c r="B149" s="35" t="s">
        <v>74</v>
      </c>
      <c r="C149" s="33" t="s">
        <v>221</v>
      </c>
      <c r="D149" s="33" t="s">
        <v>79</v>
      </c>
      <c r="E149" s="41">
        <v>40259</v>
      </c>
      <c r="F149" s="37">
        <f t="shared" ca="1" si="2"/>
        <v>6</v>
      </c>
      <c r="G149" s="38"/>
      <c r="H149" s="39">
        <v>45710</v>
      </c>
      <c r="I149" s="39"/>
      <c r="J149" s="40">
        <v>3</v>
      </c>
    </row>
    <row r="150" spans="1:10" x14ac:dyDescent="0.3">
      <c r="A150" s="33" t="s">
        <v>233</v>
      </c>
      <c r="B150" s="35" t="s">
        <v>62</v>
      </c>
      <c r="C150" s="33" t="s">
        <v>221</v>
      </c>
      <c r="D150" s="33" t="s">
        <v>67</v>
      </c>
      <c r="E150" s="41">
        <v>41014</v>
      </c>
      <c r="F150" s="37">
        <f t="shared" ca="1" si="2"/>
        <v>4</v>
      </c>
      <c r="G150" s="38" t="s">
        <v>65</v>
      </c>
      <c r="H150" s="39">
        <v>34110</v>
      </c>
      <c r="I150" s="39"/>
      <c r="J150" s="40">
        <v>4</v>
      </c>
    </row>
    <row r="151" spans="1:10" x14ac:dyDescent="0.3">
      <c r="A151" s="33" t="s">
        <v>234</v>
      </c>
      <c r="B151" s="35" t="s">
        <v>77</v>
      </c>
      <c r="C151" s="33" t="s">
        <v>221</v>
      </c>
      <c r="D151" s="33" t="s">
        <v>64</v>
      </c>
      <c r="E151" s="41">
        <v>39199</v>
      </c>
      <c r="F151" s="37">
        <f t="shared" ca="1" si="2"/>
        <v>9</v>
      </c>
      <c r="G151" s="38" t="s">
        <v>65</v>
      </c>
      <c r="H151" s="39">
        <v>31840</v>
      </c>
      <c r="I151" s="39"/>
      <c r="J151" s="40">
        <v>1</v>
      </c>
    </row>
    <row r="152" spans="1:10" x14ac:dyDescent="0.3">
      <c r="A152" s="33" t="s">
        <v>235</v>
      </c>
      <c r="B152" s="35" t="s">
        <v>92</v>
      </c>
      <c r="C152" s="33" t="s">
        <v>221</v>
      </c>
      <c r="D152" s="33" t="s">
        <v>72</v>
      </c>
      <c r="E152" s="41">
        <v>36263</v>
      </c>
      <c r="F152" s="37">
        <f t="shared" ca="1" si="2"/>
        <v>17</v>
      </c>
      <c r="G152" s="38"/>
      <c r="H152" s="39">
        <v>38768</v>
      </c>
      <c r="I152" s="39"/>
      <c r="J152" s="40">
        <v>4</v>
      </c>
    </row>
    <row r="153" spans="1:10" x14ac:dyDescent="0.3">
      <c r="A153" s="33" t="s">
        <v>236</v>
      </c>
      <c r="B153" s="35" t="s">
        <v>62</v>
      </c>
      <c r="C153" s="33" t="s">
        <v>221</v>
      </c>
      <c r="D153" s="33" t="s">
        <v>64</v>
      </c>
      <c r="E153" s="41">
        <v>36643</v>
      </c>
      <c r="F153" s="37">
        <f t="shared" ca="1" si="2"/>
        <v>16</v>
      </c>
      <c r="G153" s="38" t="s">
        <v>96</v>
      </c>
      <c r="H153" s="39">
        <v>71380</v>
      </c>
      <c r="I153" s="39"/>
      <c r="J153" s="40">
        <v>2</v>
      </c>
    </row>
    <row r="154" spans="1:10" x14ac:dyDescent="0.3">
      <c r="A154" s="33" t="s">
        <v>237</v>
      </c>
      <c r="B154" s="35" t="s">
        <v>77</v>
      </c>
      <c r="C154" s="33" t="s">
        <v>221</v>
      </c>
      <c r="D154" s="33" t="s">
        <v>67</v>
      </c>
      <c r="E154" s="41">
        <v>40299</v>
      </c>
      <c r="F154" s="37">
        <f t="shared" ca="1" si="2"/>
        <v>6</v>
      </c>
      <c r="G154" s="38" t="s">
        <v>86</v>
      </c>
      <c r="H154" s="39">
        <v>32835</v>
      </c>
      <c r="I154" s="39"/>
      <c r="J154" s="40">
        <v>2</v>
      </c>
    </row>
    <row r="155" spans="1:10" x14ac:dyDescent="0.3">
      <c r="A155" s="33" t="s">
        <v>238</v>
      </c>
      <c r="B155" s="35" t="s">
        <v>82</v>
      </c>
      <c r="C155" s="33" t="s">
        <v>221</v>
      </c>
      <c r="D155" s="33" t="s">
        <v>79</v>
      </c>
      <c r="E155" s="41">
        <v>35939</v>
      </c>
      <c r="F155" s="37">
        <f t="shared" ca="1" si="2"/>
        <v>18</v>
      </c>
      <c r="G155" s="38"/>
      <c r="H155" s="39">
        <v>25120</v>
      </c>
      <c r="I155" s="39"/>
      <c r="J155" s="40">
        <v>5</v>
      </c>
    </row>
    <row r="156" spans="1:10" x14ac:dyDescent="0.3">
      <c r="A156" s="33" t="s">
        <v>239</v>
      </c>
      <c r="B156" s="35" t="s">
        <v>77</v>
      </c>
      <c r="C156" s="33" t="s">
        <v>221</v>
      </c>
      <c r="D156" s="33" t="s">
        <v>64</v>
      </c>
      <c r="E156" s="41">
        <v>38135</v>
      </c>
      <c r="F156" s="37">
        <f t="shared" ca="1" si="2"/>
        <v>12</v>
      </c>
      <c r="G156" s="38" t="s">
        <v>75</v>
      </c>
      <c r="H156" s="39">
        <v>65560</v>
      </c>
      <c r="I156" s="39"/>
      <c r="J156" s="40">
        <v>1</v>
      </c>
    </row>
    <row r="157" spans="1:10" x14ac:dyDescent="0.3">
      <c r="A157" s="33" t="s">
        <v>240</v>
      </c>
      <c r="B157" s="35" t="s">
        <v>82</v>
      </c>
      <c r="C157" s="33" t="s">
        <v>221</v>
      </c>
      <c r="D157" s="33" t="s">
        <v>64</v>
      </c>
      <c r="E157" s="41">
        <v>40710</v>
      </c>
      <c r="F157" s="37">
        <f t="shared" ca="1" si="2"/>
        <v>5</v>
      </c>
      <c r="G157" s="38" t="s">
        <v>96</v>
      </c>
      <c r="H157" s="39">
        <v>32140</v>
      </c>
      <c r="I157" s="39"/>
      <c r="J157" s="40">
        <v>2</v>
      </c>
    </row>
    <row r="158" spans="1:10" x14ac:dyDescent="0.3">
      <c r="A158" s="33" t="s">
        <v>241</v>
      </c>
      <c r="B158" s="35" t="s">
        <v>82</v>
      </c>
      <c r="C158" s="33" t="s">
        <v>221</v>
      </c>
      <c r="D158" s="33" t="s">
        <v>64</v>
      </c>
      <c r="E158" s="41">
        <v>38892</v>
      </c>
      <c r="F158" s="37">
        <f t="shared" ca="1" si="2"/>
        <v>10</v>
      </c>
      <c r="G158" s="38" t="s">
        <v>96</v>
      </c>
      <c r="H158" s="39">
        <v>56870</v>
      </c>
      <c r="I158" s="39"/>
      <c r="J158" s="40">
        <v>1</v>
      </c>
    </row>
    <row r="159" spans="1:10" x14ac:dyDescent="0.3">
      <c r="A159" s="33" t="s">
        <v>242</v>
      </c>
      <c r="B159" s="35" t="s">
        <v>92</v>
      </c>
      <c r="C159" s="33" t="s">
        <v>221</v>
      </c>
      <c r="D159" s="33" t="s">
        <v>64</v>
      </c>
      <c r="E159" s="41">
        <v>39654</v>
      </c>
      <c r="F159" s="37">
        <f t="shared" ca="1" si="2"/>
        <v>8</v>
      </c>
      <c r="G159" s="38" t="s">
        <v>86</v>
      </c>
      <c r="H159" s="39">
        <v>32360</v>
      </c>
      <c r="I159" s="39"/>
      <c r="J159" s="40">
        <v>4</v>
      </c>
    </row>
    <row r="160" spans="1:10" x14ac:dyDescent="0.3">
      <c r="A160" s="33" t="s">
        <v>243</v>
      </c>
      <c r="B160" s="35" t="s">
        <v>77</v>
      </c>
      <c r="C160" s="33" t="s">
        <v>221</v>
      </c>
      <c r="D160" s="33" t="s">
        <v>79</v>
      </c>
      <c r="E160" s="41">
        <v>40729</v>
      </c>
      <c r="F160" s="37">
        <f t="shared" ca="1" si="2"/>
        <v>5</v>
      </c>
      <c r="G160" s="38"/>
      <c r="H160" s="39">
        <v>22320</v>
      </c>
      <c r="I160" s="39"/>
      <c r="J160" s="40">
        <v>2</v>
      </c>
    </row>
    <row r="161" spans="1:10" x14ac:dyDescent="0.3">
      <c r="A161" s="33" t="s">
        <v>244</v>
      </c>
      <c r="B161" s="35" t="s">
        <v>62</v>
      </c>
      <c r="C161" s="33" t="s">
        <v>221</v>
      </c>
      <c r="D161" s="33" t="s">
        <v>79</v>
      </c>
      <c r="E161" s="41">
        <v>39274</v>
      </c>
      <c r="F161" s="37">
        <f t="shared" ca="1" si="2"/>
        <v>9</v>
      </c>
      <c r="G161" s="38"/>
      <c r="H161" s="39">
        <v>64090</v>
      </c>
      <c r="I161" s="39"/>
      <c r="J161" s="40">
        <v>2</v>
      </c>
    </row>
    <row r="162" spans="1:10" x14ac:dyDescent="0.3">
      <c r="A162" s="33" t="s">
        <v>245</v>
      </c>
      <c r="B162" s="35" t="s">
        <v>77</v>
      </c>
      <c r="C162" s="33" t="s">
        <v>221</v>
      </c>
      <c r="D162" s="33" t="s">
        <v>64</v>
      </c>
      <c r="E162" s="41">
        <v>40366</v>
      </c>
      <c r="F162" s="37">
        <f t="shared" ca="1" si="2"/>
        <v>6</v>
      </c>
      <c r="G162" s="38" t="s">
        <v>65</v>
      </c>
      <c r="H162" s="39">
        <v>63780</v>
      </c>
      <c r="I162" s="39"/>
      <c r="J162" s="40">
        <v>5</v>
      </c>
    </row>
    <row r="163" spans="1:10" x14ac:dyDescent="0.3">
      <c r="A163" s="33" t="s">
        <v>246</v>
      </c>
      <c r="B163" s="35" t="s">
        <v>71</v>
      </c>
      <c r="C163" s="33" t="s">
        <v>221</v>
      </c>
      <c r="D163" s="33" t="s">
        <v>64</v>
      </c>
      <c r="E163" s="41">
        <v>35989</v>
      </c>
      <c r="F163" s="37">
        <f t="shared" ca="1" si="2"/>
        <v>18</v>
      </c>
      <c r="G163" s="38" t="s">
        <v>68</v>
      </c>
      <c r="H163" s="39">
        <v>71010</v>
      </c>
      <c r="I163" s="39"/>
      <c r="J163" s="40">
        <v>5</v>
      </c>
    </row>
    <row r="164" spans="1:10" x14ac:dyDescent="0.3">
      <c r="A164" s="33" t="s">
        <v>247</v>
      </c>
      <c r="B164" s="35" t="s">
        <v>77</v>
      </c>
      <c r="C164" s="33" t="s">
        <v>221</v>
      </c>
      <c r="D164" s="33" t="s">
        <v>79</v>
      </c>
      <c r="E164" s="41">
        <v>39295</v>
      </c>
      <c r="F164" s="37">
        <f t="shared" ca="1" si="2"/>
        <v>9</v>
      </c>
      <c r="G164" s="38"/>
      <c r="H164" s="39">
        <v>40560</v>
      </c>
      <c r="I164" s="39"/>
      <c r="J164" s="40">
        <v>5</v>
      </c>
    </row>
    <row r="165" spans="1:10" x14ac:dyDescent="0.3">
      <c r="A165" s="33" t="s">
        <v>248</v>
      </c>
      <c r="B165" s="35" t="s">
        <v>71</v>
      </c>
      <c r="C165" s="33" t="s">
        <v>221</v>
      </c>
      <c r="D165" s="33" t="s">
        <v>79</v>
      </c>
      <c r="E165" s="41">
        <v>40054</v>
      </c>
      <c r="F165" s="37">
        <f t="shared" ca="1" si="2"/>
        <v>7</v>
      </c>
      <c r="G165" s="38"/>
      <c r="H165" s="39">
        <v>56920</v>
      </c>
      <c r="I165" s="39"/>
      <c r="J165" s="40">
        <v>4</v>
      </c>
    </row>
    <row r="166" spans="1:10" x14ac:dyDescent="0.3">
      <c r="A166" s="33" t="s">
        <v>249</v>
      </c>
      <c r="B166" s="35" t="s">
        <v>82</v>
      </c>
      <c r="C166" s="33" t="s">
        <v>221</v>
      </c>
      <c r="D166" s="33" t="s">
        <v>64</v>
      </c>
      <c r="E166" s="41">
        <v>40399</v>
      </c>
      <c r="F166" s="37">
        <f t="shared" ca="1" si="2"/>
        <v>6</v>
      </c>
      <c r="G166" s="38" t="s">
        <v>75</v>
      </c>
      <c r="H166" s="39">
        <v>32640</v>
      </c>
      <c r="I166" s="39"/>
      <c r="J166" s="40">
        <v>4</v>
      </c>
    </row>
    <row r="167" spans="1:10" x14ac:dyDescent="0.3">
      <c r="A167" s="33" t="s">
        <v>250</v>
      </c>
      <c r="B167" s="35" t="s">
        <v>82</v>
      </c>
      <c r="C167" s="33" t="s">
        <v>221</v>
      </c>
      <c r="D167" s="33" t="s">
        <v>64</v>
      </c>
      <c r="E167" s="41">
        <v>39692</v>
      </c>
      <c r="F167" s="37">
        <f t="shared" ca="1" si="2"/>
        <v>8</v>
      </c>
      <c r="G167" s="38" t="s">
        <v>75</v>
      </c>
      <c r="H167" s="39">
        <v>35360</v>
      </c>
      <c r="I167" s="39"/>
      <c r="J167" s="40">
        <v>5</v>
      </c>
    </row>
    <row r="168" spans="1:10" x14ac:dyDescent="0.3">
      <c r="A168" s="33" t="s">
        <v>251</v>
      </c>
      <c r="B168" s="35" t="s">
        <v>92</v>
      </c>
      <c r="C168" s="33" t="s">
        <v>221</v>
      </c>
      <c r="D168" s="33" t="s">
        <v>64</v>
      </c>
      <c r="E168" s="41">
        <v>41177</v>
      </c>
      <c r="F168" s="37">
        <f t="shared" ca="1" si="2"/>
        <v>4</v>
      </c>
      <c r="G168" s="38" t="s">
        <v>65</v>
      </c>
      <c r="H168" s="39">
        <v>64510</v>
      </c>
      <c r="I168" s="39"/>
      <c r="J168" s="40">
        <v>3</v>
      </c>
    </row>
    <row r="169" spans="1:10" x14ac:dyDescent="0.3">
      <c r="A169" s="33" t="s">
        <v>252</v>
      </c>
      <c r="B169" s="35" t="s">
        <v>82</v>
      </c>
      <c r="C169" s="33" t="s">
        <v>221</v>
      </c>
      <c r="D169" s="33" t="s">
        <v>64</v>
      </c>
      <c r="E169" s="41">
        <v>39326</v>
      </c>
      <c r="F169" s="37">
        <f t="shared" ca="1" si="2"/>
        <v>9</v>
      </c>
      <c r="G169" s="38" t="s">
        <v>65</v>
      </c>
      <c r="H169" s="39">
        <v>72900</v>
      </c>
      <c r="I169" s="39"/>
      <c r="J169" s="40">
        <v>3</v>
      </c>
    </row>
    <row r="170" spans="1:10" x14ac:dyDescent="0.3">
      <c r="A170" s="33" t="s">
        <v>253</v>
      </c>
      <c r="B170" s="35" t="s">
        <v>92</v>
      </c>
      <c r="C170" s="33" t="s">
        <v>221</v>
      </c>
      <c r="D170" s="33" t="s">
        <v>64</v>
      </c>
      <c r="E170" s="41">
        <v>36414</v>
      </c>
      <c r="F170" s="37">
        <f t="shared" ca="1" si="2"/>
        <v>17</v>
      </c>
      <c r="G170" s="38" t="s">
        <v>86</v>
      </c>
      <c r="H170" s="39">
        <v>39680</v>
      </c>
      <c r="I170" s="39"/>
      <c r="J170" s="40">
        <v>5</v>
      </c>
    </row>
    <row r="171" spans="1:10" x14ac:dyDescent="0.3">
      <c r="A171" s="33" t="s">
        <v>254</v>
      </c>
      <c r="B171" s="35" t="s">
        <v>71</v>
      </c>
      <c r="C171" s="33" t="s">
        <v>221</v>
      </c>
      <c r="D171" s="33" t="s">
        <v>64</v>
      </c>
      <c r="E171" s="41">
        <v>36082</v>
      </c>
      <c r="F171" s="37">
        <f t="shared" ca="1" si="2"/>
        <v>18</v>
      </c>
      <c r="G171" s="38" t="s">
        <v>96</v>
      </c>
      <c r="H171" s="39">
        <v>82400</v>
      </c>
      <c r="I171" s="39"/>
      <c r="J171" s="40">
        <v>2</v>
      </c>
    </row>
    <row r="172" spans="1:10" x14ac:dyDescent="0.3">
      <c r="A172" s="33" t="s">
        <v>255</v>
      </c>
      <c r="B172" s="35" t="s">
        <v>77</v>
      </c>
      <c r="C172" s="33" t="s">
        <v>221</v>
      </c>
      <c r="D172" s="33" t="s">
        <v>64</v>
      </c>
      <c r="E172" s="41">
        <v>40470</v>
      </c>
      <c r="F172" s="37">
        <f t="shared" ca="1" si="2"/>
        <v>6</v>
      </c>
      <c r="G172" s="38" t="s">
        <v>96</v>
      </c>
      <c r="H172" s="39">
        <v>42620</v>
      </c>
      <c r="I172" s="39"/>
      <c r="J172" s="40">
        <v>3</v>
      </c>
    </row>
    <row r="173" spans="1:10" x14ac:dyDescent="0.3">
      <c r="A173" s="33" t="s">
        <v>256</v>
      </c>
      <c r="B173" s="35" t="s">
        <v>71</v>
      </c>
      <c r="C173" s="33" t="s">
        <v>221</v>
      </c>
      <c r="D173" s="33" t="s">
        <v>64</v>
      </c>
      <c r="E173" s="41">
        <v>41228</v>
      </c>
      <c r="F173" s="37">
        <f t="shared" ca="1" si="2"/>
        <v>3</v>
      </c>
      <c r="G173" s="38" t="s">
        <v>96</v>
      </c>
      <c r="H173" s="39">
        <v>46340</v>
      </c>
      <c r="I173" s="39"/>
      <c r="J173" s="40">
        <v>5</v>
      </c>
    </row>
    <row r="174" spans="1:10" x14ac:dyDescent="0.3">
      <c r="A174" s="33" t="s">
        <v>257</v>
      </c>
      <c r="B174" s="35" t="s">
        <v>82</v>
      </c>
      <c r="C174" s="33" t="s">
        <v>221</v>
      </c>
      <c r="D174" s="33" t="s">
        <v>67</v>
      </c>
      <c r="E174" s="41">
        <v>39768</v>
      </c>
      <c r="F174" s="37">
        <f t="shared" ca="1" si="2"/>
        <v>7</v>
      </c>
      <c r="G174" s="38" t="s">
        <v>65</v>
      </c>
      <c r="H174" s="39">
        <v>39515</v>
      </c>
      <c r="I174" s="39"/>
      <c r="J174" s="40">
        <v>5</v>
      </c>
    </row>
    <row r="175" spans="1:10" x14ac:dyDescent="0.3">
      <c r="A175" s="33" t="s">
        <v>258</v>
      </c>
      <c r="B175" s="35" t="s">
        <v>82</v>
      </c>
      <c r="C175" s="33" t="s">
        <v>221</v>
      </c>
      <c r="D175" s="33" t="s">
        <v>79</v>
      </c>
      <c r="E175" s="41">
        <v>41254</v>
      </c>
      <c r="F175" s="37">
        <f t="shared" ca="1" si="2"/>
        <v>3</v>
      </c>
      <c r="G175" s="38"/>
      <c r="H175" s="39">
        <v>81070</v>
      </c>
      <c r="I175" s="39"/>
      <c r="J175" s="40">
        <v>5</v>
      </c>
    </row>
    <row r="176" spans="1:10" x14ac:dyDescent="0.3">
      <c r="A176" s="33" t="s">
        <v>259</v>
      </c>
      <c r="B176" s="35" t="s">
        <v>82</v>
      </c>
      <c r="C176" s="33" t="s">
        <v>260</v>
      </c>
      <c r="D176" s="33" t="s">
        <v>67</v>
      </c>
      <c r="E176" s="41">
        <v>39515</v>
      </c>
      <c r="F176" s="37">
        <f t="shared" ca="1" si="2"/>
        <v>8</v>
      </c>
      <c r="G176" s="38" t="s">
        <v>75</v>
      </c>
      <c r="H176" s="39">
        <v>89780</v>
      </c>
      <c r="I176" s="39"/>
      <c r="J176" s="40">
        <v>4</v>
      </c>
    </row>
    <row r="177" spans="1:10" x14ac:dyDescent="0.3">
      <c r="A177" s="33" t="s">
        <v>261</v>
      </c>
      <c r="B177" s="35" t="s">
        <v>71</v>
      </c>
      <c r="C177" s="33" t="s">
        <v>260</v>
      </c>
      <c r="D177" s="33" t="s">
        <v>79</v>
      </c>
      <c r="E177" s="41">
        <v>40263</v>
      </c>
      <c r="F177" s="37">
        <f t="shared" ca="1" si="2"/>
        <v>6</v>
      </c>
      <c r="G177" s="38" t="s">
        <v>75</v>
      </c>
      <c r="H177" s="39">
        <v>71190</v>
      </c>
      <c r="I177" s="39"/>
      <c r="J177" s="40">
        <v>4</v>
      </c>
    </row>
    <row r="178" spans="1:10" x14ac:dyDescent="0.3">
      <c r="A178" s="33" t="s">
        <v>262</v>
      </c>
      <c r="B178" s="35" t="s">
        <v>82</v>
      </c>
      <c r="C178" s="33" t="s">
        <v>260</v>
      </c>
      <c r="D178" s="33" t="s">
        <v>64</v>
      </c>
      <c r="E178" s="41">
        <v>40690</v>
      </c>
      <c r="F178" s="37">
        <f t="shared" ca="1" si="2"/>
        <v>5</v>
      </c>
      <c r="G178" s="38" t="s">
        <v>65</v>
      </c>
      <c r="H178" s="39">
        <v>89140</v>
      </c>
      <c r="I178" s="39"/>
      <c r="J178" s="40">
        <v>1</v>
      </c>
    </row>
    <row r="179" spans="1:10" x14ac:dyDescent="0.3">
      <c r="A179" s="33" t="s">
        <v>263</v>
      </c>
      <c r="B179" s="35" t="s">
        <v>92</v>
      </c>
      <c r="C179" s="33" t="s">
        <v>260</v>
      </c>
      <c r="D179" s="33" t="s">
        <v>79</v>
      </c>
      <c r="E179" s="41">
        <v>36673</v>
      </c>
      <c r="F179" s="37">
        <f t="shared" ca="1" si="2"/>
        <v>16</v>
      </c>
      <c r="G179" s="38" t="s">
        <v>96</v>
      </c>
      <c r="H179" s="39">
        <v>69410</v>
      </c>
      <c r="I179" s="39"/>
      <c r="J179" s="40">
        <v>4</v>
      </c>
    </row>
    <row r="180" spans="1:10" x14ac:dyDescent="0.3">
      <c r="A180" s="33" t="s">
        <v>264</v>
      </c>
      <c r="B180" s="35" t="s">
        <v>92</v>
      </c>
      <c r="C180" s="33" t="s">
        <v>260</v>
      </c>
      <c r="D180" s="33" t="s">
        <v>64</v>
      </c>
      <c r="E180" s="41">
        <v>37043</v>
      </c>
      <c r="F180" s="37">
        <f t="shared" ca="1" si="2"/>
        <v>15</v>
      </c>
      <c r="G180" s="38" t="s">
        <v>68</v>
      </c>
      <c r="H180" s="39">
        <v>45150</v>
      </c>
      <c r="I180" s="39"/>
      <c r="J180" s="40">
        <v>1</v>
      </c>
    </row>
    <row r="181" spans="1:10" x14ac:dyDescent="0.3">
      <c r="A181" s="33" t="s">
        <v>265</v>
      </c>
      <c r="B181" s="35" t="s">
        <v>77</v>
      </c>
      <c r="C181" s="33" t="s">
        <v>260</v>
      </c>
      <c r="D181" s="33" t="s">
        <v>67</v>
      </c>
      <c r="E181" s="41">
        <v>37505</v>
      </c>
      <c r="F181" s="37">
        <f t="shared" ca="1" si="2"/>
        <v>14</v>
      </c>
      <c r="G181" s="38" t="s">
        <v>86</v>
      </c>
      <c r="H181" s="39">
        <v>51800</v>
      </c>
      <c r="I181" s="39"/>
      <c r="J181" s="40">
        <v>1</v>
      </c>
    </row>
    <row r="182" spans="1:10" x14ac:dyDescent="0.3">
      <c r="A182" s="33" t="s">
        <v>266</v>
      </c>
      <c r="B182" s="35" t="s">
        <v>77</v>
      </c>
      <c r="C182" s="33" t="s">
        <v>260</v>
      </c>
      <c r="D182" s="33" t="s">
        <v>72</v>
      </c>
      <c r="E182" s="41">
        <v>37946</v>
      </c>
      <c r="F182" s="37">
        <f t="shared" ca="1" si="2"/>
        <v>12</v>
      </c>
      <c r="G182" s="38" t="s">
        <v>65</v>
      </c>
      <c r="H182" s="39">
        <v>85130</v>
      </c>
      <c r="I182" s="39"/>
      <c r="J182" s="40">
        <v>5</v>
      </c>
    </row>
    <row r="183" spans="1:10" x14ac:dyDescent="0.3">
      <c r="A183" s="33" t="s">
        <v>267</v>
      </c>
      <c r="B183" s="35" t="s">
        <v>82</v>
      </c>
      <c r="C183" s="33" t="s">
        <v>260</v>
      </c>
      <c r="D183" s="33" t="s">
        <v>72</v>
      </c>
      <c r="E183" s="41">
        <v>36519</v>
      </c>
      <c r="F183" s="37">
        <f t="shared" ca="1" si="2"/>
        <v>16</v>
      </c>
      <c r="G183" s="38" t="s">
        <v>96</v>
      </c>
      <c r="H183" s="39">
        <v>61860</v>
      </c>
      <c r="I183" s="39"/>
      <c r="J183" s="40">
        <v>5</v>
      </c>
    </row>
    <row r="184" spans="1:10" x14ac:dyDescent="0.3">
      <c r="A184" s="33" t="s">
        <v>268</v>
      </c>
      <c r="B184" s="35" t="s">
        <v>77</v>
      </c>
      <c r="C184" s="33" t="s">
        <v>269</v>
      </c>
      <c r="D184" s="33" t="s">
        <v>64</v>
      </c>
      <c r="E184" s="41">
        <v>40918</v>
      </c>
      <c r="F184" s="37">
        <f t="shared" ca="1" si="2"/>
        <v>4</v>
      </c>
      <c r="G184" s="38" t="s">
        <v>270</v>
      </c>
      <c r="H184" s="39">
        <v>56900</v>
      </c>
      <c r="I184" s="39"/>
      <c r="J184" s="40">
        <v>5</v>
      </c>
    </row>
    <row r="185" spans="1:10" x14ac:dyDescent="0.3">
      <c r="A185" s="33" t="s">
        <v>271</v>
      </c>
      <c r="B185" s="35" t="s">
        <v>82</v>
      </c>
      <c r="C185" s="33" t="s">
        <v>269</v>
      </c>
      <c r="D185" s="33" t="s">
        <v>64</v>
      </c>
      <c r="E185" s="41">
        <v>40936</v>
      </c>
      <c r="F185" s="37">
        <f t="shared" ca="1" si="2"/>
        <v>4</v>
      </c>
      <c r="G185" s="38" t="s">
        <v>65</v>
      </c>
      <c r="H185" s="39">
        <v>52940</v>
      </c>
      <c r="I185" s="39"/>
      <c r="J185" s="40">
        <v>4</v>
      </c>
    </row>
    <row r="186" spans="1:10" x14ac:dyDescent="0.3">
      <c r="A186" s="33" t="s">
        <v>272</v>
      </c>
      <c r="B186" s="35" t="s">
        <v>82</v>
      </c>
      <c r="C186" s="33" t="s">
        <v>269</v>
      </c>
      <c r="D186" s="33" t="s">
        <v>79</v>
      </c>
      <c r="E186" s="41">
        <v>39092</v>
      </c>
      <c r="F186" s="37">
        <f t="shared" ca="1" si="2"/>
        <v>9</v>
      </c>
      <c r="G186" s="38"/>
      <c r="H186" s="39">
        <v>73990</v>
      </c>
      <c r="I186" s="39"/>
      <c r="J186" s="40">
        <v>3</v>
      </c>
    </row>
    <row r="187" spans="1:10" x14ac:dyDescent="0.3">
      <c r="A187" s="33" t="s">
        <v>273</v>
      </c>
      <c r="B187" s="35" t="s">
        <v>82</v>
      </c>
      <c r="C187" s="33" t="s">
        <v>269</v>
      </c>
      <c r="D187" s="33" t="s">
        <v>64</v>
      </c>
      <c r="E187" s="41">
        <v>39106</v>
      </c>
      <c r="F187" s="37">
        <f t="shared" ca="1" si="2"/>
        <v>9</v>
      </c>
      <c r="G187" s="38" t="s">
        <v>96</v>
      </c>
      <c r="H187" s="39">
        <v>45500</v>
      </c>
      <c r="I187" s="39"/>
      <c r="J187" s="40">
        <v>3</v>
      </c>
    </row>
    <row r="188" spans="1:10" x14ac:dyDescent="0.3">
      <c r="A188" s="33" t="s">
        <v>274</v>
      </c>
      <c r="B188" s="35" t="s">
        <v>82</v>
      </c>
      <c r="C188" s="33" t="s">
        <v>269</v>
      </c>
      <c r="D188" s="33" t="s">
        <v>79</v>
      </c>
      <c r="E188" s="41">
        <v>38738</v>
      </c>
      <c r="F188" s="37">
        <f t="shared" ca="1" si="2"/>
        <v>10</v>
      </c>
      <c r="G188" s="38"/>
      <c r="H188" s="39">
        <v>42150</v>
      </c>
      <c r="I188" s="39"/>
      <c r="J188" s="40">
        <v>5</v>
      </c>
    </row>
    <row r="189" spans="1:10" x14ac:dyDescent="0.3">
      <c r="A189" s="33" t="s">
        <v>275</v>
      </c>
      <c r="B189" s="35" t="s">
        <v>71</v>
      </c>
      <c r="C189" s="33" t="s">
        <v>269</v>
      </c>
      <c r="D189" s="33" t="s">
        <v>64</v>
      </c>
      <c r="E189" s="41">
        <v>35801</v>
      </c>
      <c r="F189" s="37">
        <f t="shared" ca="1" si="2"/>
        <v>18</v>
      </c>
      <c r="G189" s="38" t="s">
        <v>65</v>
      </c>
      <c r="H189" s="39">
        <v>78570</v>
      </c>
      <c r="I189" s="39"/>
      <c r="J189" s="40">
        <v>1</v>
      </c>
    </row>
    <row r="190" spans="1:10" x14ac:dyDescent="0.3">
      <c r="A190" s="33" t="s">
        <v>276</v>
      </c>
      <c r="B190" s="35" t="s">
        <v>71</v>
      </c>
      <c r="C190" s="33" t="s">
        <v>269</v>
      </c>
      <c r="D190" s="33" t="s">
        <v>67</v>
      </c>
      <c r="E190" s="41">
        <v>35807</v>
      </c>
      <c r="F190" s="37">
        <f t="shared" ca="1" si="2"/>
        <v>18</v>
      </c>
      <c r="G190" s="38" t="s">
        <v>65</v>
      </c>
      <c r="H190" s="39">
        <v>48835</v>
      </c>
      <c r="I190" s="39"/>
      <c r="J190" s="40">
        <v>5</v>
      </c>
    </row>
    <row r="191" spans="1:10" x14ac:dyDescent="0.3">
      <c r="A191" s="33" t="s">
        <v>277</v>
      </c>
      <c r="B191" s="35" t="s">
        <v>82</v>
      </c>
      <c r="C191" s="33" t="s">
        <v>269</v>
      </c>
      <c r="D191" s="33" t="s">
        <v>67</v>
      </c>
      <c r="E191" s="41">
        <v>36177</v>
      </c>
      <c r="F191" s="37">
        <f t="shared" ca="1" si="2"/>
        <v>17</v>
      </c>
      <c r="G191" s="38" t="s">
        <v>75</v>
      </c>
      <c r="H191" s="39">
        <v>21670</v>
      </c>
      <c r="I191" s="39"/>
      <c r="J191" s="40">
        <v>2</v>
      </c>
    </row>
    <row r="192" spans="1:10" x14ac:dyDescent="0.3">
      <c r="A192" s="33" t="s">
        <v>278</v>
      </c>
      <c r="B192" s="35" t="s">
        <v>82</v>
      </c>
      <c r="C192" s="33" t="s">
        <v>269</v>
      </c>
      <c r="D192" s="33" t="s">
        <v>64</v>
      </c>
      <c r="E192" s="41">
        <v>36535</v>
      </c>
      <c r="F192" s="37">
        <f t="shared" ca="1" si="2"/>
        <v>16</v>
      </c>
      <c r="G192" s="38" t="s">
        <v>65</v>
      </c>
      <c r="H192" s="39">
        <v>76192</v>
      </c>
      <c r="I192" s="39"/>
      <c r="J192" s="40">
        <v>4</v>
      </c>
    </row>
    <row r="193" spans="1:10" x14ac:dyDescent="0.3">
      <c r="A193" s="33" t="s">
        <v>279</v>
      </c>
      <c r="B193" s="35" t="s">
        <v>77</v>
      </c>
      <c r="C193" s="33" t="s">
        <v>269</v>
      </c>
      <c r="D193" s="33" t="s">
        <v>79</v>
      </c>
      <c r="E193" s="41">
        <v>37634</v>
      </c>
      <c r="F193" s="37">
        <f t="shared" ca="1" si="2"/>
        <v>13</v>
      </c>
      <c r="G193" s="38"/>
      <c r="H193" s="39">
        <v>61370</v>
      </c>
      <c r="I193" s="39"/>
      <c r="J193" s="40">
        <v>3</v>
      </c>
    </row>
    <row r="194" spans="1:10" x14ac:dyDescent="0.3">
      <c r="A194" s="33" t="s">
        <v>280</v>
      </c>
      <c r="B194" s="35" t="s">
        <v>92</v>
      </c>
      <c r="C194" s="33" t="s">
        <v>269</v>
      </c>
      <c r="D194" s="33" t="s">
        <v>64</v>
      </c>
      <c r="E194" s="41">
        <v>39472</v>
      </c>
      <c r="F194" s="37">
        <f t="shared" ref="F194:F257" ca="1" si="3">DATEDIF(E194,TODAY(),"Y")</f>
        <v>8</v>
      </c>
      <c r="G194" s="38" t="s">
        <v>65</v>
      </c>
      <c r="H194" s="39">
        <v>41060</v>
      </c>
      <c r="I194" s="39"/>
      <c r="J194" s="40">
        <v>3</v>
      </c>
    </row>
    <row r="195" spans="1:10" x14ac:dyDescent="0.3">
      <c r="A195" s="33" t="s">
        <v>281</v>
      </c>
      <c r="B195" s="35" t="s">
        <v>77</v>
      </c>
      <c r="C195" s="33" t="s">
        <v>269</v>
      </c>
      <c r="D195" s="33" t="s">
        <v>64</v>
      </c>
      <c r="E195" s="41">
        <v>39472</v>
      </c>
      <c r="F195" s="37">
        <f t="shared" ca="1" si="3"/>
        <v>8</v>
      </c>
      <c r="G195" s="38" t="s">
        <v>65</v>
      </c>
      <c r="H195" s="39">
        <v>87760</v>
      </c>
      <c r="I195" s="39"/>
      <c r="J195" s="40">
        <v>1</v>
      </c>
    </row>
    <row r="196" spans="1:10" x14ac:dyDescent="0.3">
      <c r="A196" s="33" t="s">
        <v>282</v>
      </c>
      <c r="B196" s="35" t="s">
        <v>62</v>
      </c>
      <c r="C196" s="33" t="s">
        <v>269</v>
      </c>
      <c r="D196" s="33" t="s">
        <v>64</v>
      </c>
      <c r="E196" s="41">
        <v>38733</v>
      </c>
      <c r="F196" s="37">
        <f t="shared" ca="1" si="3"/>
        <v>10</v>
      </c>
      <c r="G196" s="38" t="s">
        <v>86</v>
      </c>
      <c r="H196" s="39">
        <v>68710</v>
      </c>
      <c r="I196" s="39"/>
      <c r="J196" s="40">
        <v>4</v>
      </c>
    </row>
    <row r="197" spans="1:10" x14ac:dyDescent="0.3">
      <c r="A197" s="33" t="s">
        <v>283</v>
      </c>
      <c r="B197" s="35" t="s">
        <v>62</v>
      </c>
      <c r="C197" s="33" t="s">
        <v>269</v>
      </c>
      <c r="D197" s="33" t="s">
        <v>72</v>
      </c>
      <c r="E197" s="41">
        <v>39087</v>
      </c>
      <c r="F197" s="37">
        <f t="shared" ca="1" si="3"/>
        <v>9</v>
      </c>
      <c r="G197" s="38"/>
      <c r="H197" s="39">
        <v>14416</v>
      </c>
      <c r="I197" s="39"/>
      <c r="J197" s="40">
        <v>4</v>
      </c>
    </row>
    <row r="198" spans="1:10" x14ac:dyDescent="0.3">
      <c r="A198" s="33" t="s">
        <v>284</v>
      </c>
      <c r="B198" s="35" t="s">
        <v>74</v>
      </c>
      <c r="C198" s="33" t="s">
        <v>269</v>
      </c>
      <c r="D198" s="33" t="s">
        <v>64</v>
      </c>
      <c r="E198" s="41">
        <v>39455</v>
      </c>
      <c r="F198" s="37">
        <f t="shared" ca="1" si="3"/>
        <v>8</v>
      </c>
      <c r="G198" s="38" t="s">
        <v>96</v>
      </c>
      <c r="H198" s="39">
        <v>59420</v>
      </c>
      <c r="I198" s="39"/>
      <c r="J198" s="40">
        <v>4</v>
      </c>
    </row>
    <row r="199" spans="1:10" x14ac:dyDescent="0.3">
      <c r="A199" s="33" t="s">
        <v>285</v>
      </c>
      <c r="B199" s="35" t="s">
        <v>62</v>
      </c>
      <c r="C199" s="33" t="s">
        <v>269</v>
      </c>
      <c r="D199" s="33" t="s">
        <v>79</v>
      </c>
      <c r="E199" s="41">
        <v>39822</v>
      </c>
      <c r="F199" s="37">
        <f t="shared" ca="1" si="3"/>
        <v>7</v>
      </c>
      <c r="G199" s="38"/>
      <c r="H199" s="39">
        <v>60040</v>
      </c>
      <c r="I199" s="39"/>
      <c r="J199" s="40">
        <v>5</v>
      </c>
    </row>
    <row r="200" spans="1:10" x14ac:dyDescent="0.3">
      <c r="A200" s="33" t="s">
        <v>286</v>
      </c>
      <c r="B200" s="35" t="s">
        <v>62</v>
      </c>
      <c r="C200" s="33" t="s">
        <v>269</v>
      </c>
      <c r="D200" s="33" t="s">
        <v>79</v>
      </c>
      <c r="E200" s="41">
        <v>39830</v>
      </c>
      <c r="F200" s="37">
        <f t="shared" ca="1" si="3"/>
        <v>7</v>
      </c>
      <c r="G200" s="38"/>
      <c r="H200" s="39">
        <v>78520</v>
      </c>
      <c r="I200" s="39"/>
      <c r="J200" s="40">
        <v>4</v>
      </c>
    </row>
    <row r="201" spans="1:10" x14ac:dyDescent="0.3">
      <c r="A201" s="33" t="s">
        <v>287</v>
      </c>
      <c r="B201" s="35" t="s">
        <v>77</v>
      </c>
      <c r="C201" s="33" t="s">
        <v>269</v>
      </c>
      <c r="D201" s="33" t="s">
        <v>64</v>
      </c>
      <c r="E201" s="41">
        <v>40203</v>
      </c>
      <c r="F201" s="37">
        <f t="shared" ca="1" si="3"/>
        <v>6</v>
      </c>
      <c r="G201" s="38" t="s">
        <v>65</v>
      </c>
      <c r="H201" s="39">
        <v>35600</v>
      </c>
      <c r="I201" s="39"/>
      <c r="J201" s="40">
        <v>5</v>
      </c>
    </row>
    <row r="202" spans="1:10" x14ac:dyDescent="0.3">
      <c r="A202" s="33" t="s">
        <v>288</v>
      </c>
      <c r="B202" s="35" t="s">
        <v>82</v>
      </c>
      <c r="C202" s="33" t="s">
        <v>269</v>
      </c>
      <c r="D202" s="33" t="s">
        <v>72</v>
      </c>
      <c r="E202" s="41">
        <v>40574</v>
      </c>
      <c r="F202" s="37">
        <f t="shared" ca="1" si="3"/>
        <v>5</v>
      </c>
      <c r="G202" s="38"/>
      <c r="H202" s="39">
        <v>28424</v>
      </c>
      <c r="I202" s="39"/>
      <c r="J202" s="40">
        <v>4</v>
      </c>
    </row>
    <row r="203" spans="1:10" x14ac:dyDescent="0.3">
      <c r="A203" s="33" t="s">
        <v>289</v>
      </c>
      <c r="B203" s="35" t="s">
        <v>82</v>
      </c>
      <c r="C203" s="33" t="s">
        <v>269</v>
      </c>
      <c r="D203" s="33" t="s">
        <v>64</v>
      </c>
      <c r="E203" s="41">
        <v>40953</v>
      </c>
      <c r="F203" s="37">
        <f t="shared" ca="1" si="3"/>
        <v>4</v>
      </c>
      <c r="G203" s="38" t="s">
        <v>86</v>
      </c>
      <c r="H203" s="39">
        <v>60380</v>
      </c>
      <c r="I203" s="39"/>
      <c r="J203" s="40">
        <v>4</v>
      </c>
    </row>
    <row r="204" spans="1:10" x14ac:dyDescent="0.3">
      <c r="A204" s="33" t="s">
        <v>290</v>
      </c>
      <c r="B204" s="35" t="s">
        <v>62</v>
      </c>
      <c r="C204" s="33" t="s">
        <v>269</v>
      </c>
      <c r="D204" s="33" t="s">
        <v>72</v>
      </c>
      <c r="E204" s="41">
        <v>35829</v>
      </c>
      <c r="F204" s="37">
        <f t="shared" ca="1" si="3"/>
        <v>18</v>
      </c>
      <c r="G204" s="38"/>
      <c r="H204" s="39">
        <v>29176</v>
      </c>
      <c r="I204" s="39"/>
      <c r="J204" s="40">
        <v>3</v>
      </c>
    </row>
    <row r="205" spans="1:10" x14ac:dyDescent="0.3">
      <c r="A205" s="33" t="s">
        <v>291</v>
      </c>
      <c r="B205" s="35" t="s">
        <v>74</v>
      </c>
      <c r="C205" s="33" t="s">
        <v>269</v>
      </c>
      <c r="D205" s="33" t="s">
        <v>64</v>
      </c>
      <c r="E205" s="41">
        <v>35830</v>
      </c>
      <c r="F205" s="37">
        <f t="shared" ca="1" si="3"/>
        <v>18</v>
      </c>
      <c r="G205" s="38" t="s">
        <v>75</v>
      </c>
      <c r="H205" s="39">
        <v>35460</v>
      </c>
      <c r="I205" s="39"/>
      <c r="J205" s="40">
        <v>5</v>
      </c>
    </row>
    <row r="206" spans="1:10" x14ac:dyDescent="0.3">
      <c r="A206" s="33" t="s">
        <v>292</v>
      </c>
      <c r="B206" s="35" t="s">
        <v>71</v>
      </c>
      <c r="C206" s="33" t="s">
        <v>269</v>
      </c>
      <c r="D206" s="33" t="s">
        <v>64</v>
      </c>
      <c r="E206" s="41">
        <v>36198</v>
      </c>
      <c r="F206" s="37">
        <f t="shared" ca="1" si="3"/>
        <v>17</v>
      </c>
      <c r="G206" s="38" t="s">
        <v>86</v>
      </c>
      <c r="H206" s="39">
        <v>81400</v>
      </c>
      <c r="I206" s="39"/>
      <c r="J206" s="40">
        <v>2</v>
      </c>
    </row>
    <row r="207" spans="1:10" x14ac:dyDescent="0.3">
      <c r="A207" s="33" t="s">
        <v>293</v>
      </c>
      <c r="B207" s="35" t="s">
        <v>77</v>
      </c>
      <c r="C207" s="33" t="s">
        <v>269</v>
      </c>
      <c r="D207" s="33" t="s">
        <v>79</v>
      </c>
      <c r="E207" s="41">
        <v>38044</v>
      </c>
      <c r="F207" s="37">
        <f t="shared" ca="1" si="3"/>
        <v>12</v>
      </c>
      <c r="G207" s="38"/>
      <c r="H207" s="39">
        <v>57410</v>
      </c>
      <c r="I207" s="39"/>
      <c r="J207" s="40">
        <v>2</v>
      </c>
    </row>
    <row r="208" spans="1:10" x14ac:dyDescent="0.3">
      <c r="A208" s="33" t="s">
        <v>294</v>
      </c>
      <c r="B208" s="35" t="s">
        <v>62</v>
      </c>
      <c r="C208" s="33" t="s">
        <v>269</v>
      </c>
      <c r="D208" s="33" t="s">
        <v>64</v>
      </c>
      <c r="E208" s="41">
        <v>40578</v>
      </c>
      <c r="F208" s="37">
        <f t="shared" ca="1" si="3"/>
        <v>5</v>
      </c>
      <c r="G208" s="38" t="s">
        <v>65</v>
      </c>
      <c r="H208" s="39">
        <v>43820</v>
      </c>
      <c r="I208" s="39"/>
      <c r="J208" s="40">
        <v>2</v>
      </c>
    </row>
    <row r="209" spans="1:10" x14ac:dyDescent="0.3">
      <c r="A209" s="33" t="s">
        <v>295</v>
      </c>
      <c r="B209" s="35" t="s">
        <v>71</v>
      </c>
      <c r="C209" s="33" t="s">
        <v>269</v>
      </c>
      <c r="D209" s="33" t="s">
        <v>79</v>
      </c>
      <c r="E209" s="41">
        <v>39144</v>
      </c>
      <c r="F209" s="37">
        <f t="shared" ca="1" si="3"/>
        <v>9</v>
      </c>
      <c r="G209" s="38"/>
      <c r="H209" s="39">
        <v>64430</v>
      </c>
      <c r="I209" s="39"/>
      <c r="J209" s="40">
        <v>4</v>
      </c>
    </row>
    <row r="210" spans="1:10" x14ac:dyDescent="0.3">
      <c r="A210" s="33" t="s">
        <v>296</v>
      </c>
      <c r="B210" s="35" t="s">
        <v>62</v>
      </c>
      <c r="C210" s="33" t="s">
        <v>269</v>
      </c>
      <c r="D210" s="33" t="s">
        <v>79</v>
      </c>
      <c r="E210" s="41">
        <v>39166</v>
      </c>
      <c r="F210" s="37">
        <f t="shared" ca="1" si="3"/>
        <v>9</v>
      </c>
      <c r="G210" s="38"/>
      <c r="H210" s="39">
        <v>79220</v>
      </c>
      <c r="I210" s="39"/>
      <c r="J210" s="40">
        <v>4</v>
      </c>
    </row>
    <row r="211" spans="1:10" x14ac:dyDescent="0.3">
      <c r="A211" s="33" t="s">
        <v>297</v>
      </c>
      <c r="B211" s="35" t="s">
        <v>82</v>
      </c>
      <c r="C211" s="33" t="s">
        <v>269</v>
      </c>
      <c r="D211" s="33" t="s">
        <v>64</v>
      </c>
      <c r="E211" s="41">
        <v>39518</v>
      </c>
      <c r="F211" s="37">
        <f t="shared" ca="1" si="3"/>
        <v>8</v>
      </c>
      <c r="G211" s="38" t="s">
        <v>96</v>
      </c>
      <c r="H211" s="39">
        <v>24710</v>
      </c>
      <c r="I211" s="39"/>
      <c r="J211" s="40">
        <v>2</v>
      </c>
    </row>
    <row r="212" spans="1:10" x14ac:dyDescent="0.3">
      <c r="A212" s="33" t="s">
        <v>298</v>
      </c>
      <c r="B212" s="35" t="s">
        <v>71</v>
      </c>
      <c r="C212" s="33" t="s">
        <v>269</v>
      </c>
      <c r="D212" s="33" t="s">
        <v>64</v>
      </c>
      <c r="E212" s="41">
        <v>39168</v>
      </c>
      <c r="F212" s="37">
        <f t="shared" ca="1" si="3"/>
        <v>9</v>
      </c>
      <c r="G212" s="38" t="s">
        <v>65</v>
      </c>
      <c r="H212" s="39">
        <v>24300</v>
      </c>
      <c r="I212" s="39"/>
      <c r="J212" s="40">
        <v>3</v>
      </c>
    </row>
    <row r="213" spans="1:10" x14ac:dyDescent="0.3">
      <c r="A213" s="33" t="s">
        <v>299</v>
      </c>
      <c r="B213" s="35" t="s">
        <v>62</v>
      </c>
      <c r="C213" s="33" t="s">
        <v>269</v>
      </c>
      <c r="D213" s="33" t="s">
        <v>72</v>
      </c>
      <c r="E213" s="41">
        <v>38777</v>
      </c>
      <c r="F213" s="37">
        <f t="shared" ca="1" si="3"/>
        <v>10</v>
      </c>
      <c r="G213" s="38"/>
      <c r="H213" s="39">
        <v>22472</v>
      </c>
      <c r="I213" s="39"/>
      <c r="J213" s="40">
        <v>1</v>
      </c>
    </row>
    <row r="214" spans="1:10" x14ac:dyDescent="0.3">
      <c r="A214" s="33" t="s">
        <v>300</v>
      </c>
      <c r="B214" s="35" t="s">
        <v>62</v>
      </c>
      <c r="C214" s="33" t="s">
        <v>269</v>
      </c>
      <c r="D214" s="33" t="s">
        <v>64</v>
      </c>
      <c r="E214" s="41">
        <v>38798</v>
      </c>
      <c r="F214" s="37">
        <f t="shared" ca="1" si="3"/>
        <v>10</v>
      </c>
      <c r="G214" s="38" t="s">
        <v>96</v>
      </c>
      <c r="H214" s="39">
        <v>73144</v>
      </c>
      <c r="I214" s="39"/>
      <c r="J214" s="40">
        <v>5</v>
      </c>
    </row>
    <row r="215" spans="1:10" x14ac:dyDescent="0.3">
      <c r="A215" s="33" t="s">
        <v>301</v>
      </c>
      <c r="B215" s="35" t="s">
        <v>82</v>
      </c>
      <c r="C215" s="33" t="s">
        <v>269</v>
      </c>
      <c r="D215" s="33" t="s">
        <v>64</v>
      </c>
      <c r="E215" s="41">
        <v>38807</v>
      </c>
      <c r="F215" s="37">
        <f t="shared" ca="1" si="3"/>
        <v>10</v>
      </c>
      <c r="G215" s="38" t="s">
        <v>65</v>
      </c>
      <c r="H215" s="39">
        <v>79730</v>
      </c>
      <c r="I215" s="39"/>
      <c r="J215" s="40">
        <v>2</v>
      </c>
    </row>
    <row r="216" spans="1:10" x14ac:dyDescent="0.3">
      <c r="A216" s="33" t="s">
        <v>302</v>
      </c>
      <c r="B216" s="35" t="s">
        <v>92</v>
      </c>
      <c r="C216" s="33" t="s">
        <v>269</v>
      </c>
      <c r="D216" s="33" t="s">
        <v>79</v>
      </c>
      <c r="E216" s="41">
        <v>36600</v>
      </c>
      <c r="F216" s="37">
        <f t="shared" ca="1" si="3"/>
        <v>16</v>
      </c>
      <c r="G216" s="38"/>
      <c r="H216" s="39">
        <v>41840</v>
      </c>
      <c r="I216" s="39"/>
      <c r="J216" s="40">
        <v>2</v>
      </c>
    </row>
    <row r="217" spans="1:10" x14ac:dyDescent="0.3">
      <c r="A217" s="33" t="s">
        <v>303</v>
      </c>
      <c r="B217" s="35" t="s">
        <v>77</v>
      </c>
      <c r="C217" s="33" t="s">
        <v>269</v>
      </c>
      <c r="D217" s="33" t="s">
        <v>67</v>
      </c>
      <c r="E217" s="41">
        <v>36604</v>
      </c>
      <c r="F217" s="37">
        <f t="shared" ca="1" si="3"/>
        <v>16</v>
      </c>
      <c r="G217" s="38" t="s">
        <v>96</v>
      </c>
      <c r="H217" s="39">
        <v>46710</v>
      </c>
      <c r="I217" s="39"/>
      <c r="J217" s="40">
        <v>3</v>
      </c>
    </row>
    <row r="218" spans="1:10" x14ac:dyDescent="0.3">
      <c r="A218" s="33" t="s">
        <v>304</v>
      </c>
      <c r="B218" s="35" t="s">
        <v>77</v>
      </c>
      <c r="C218" s="33" t="s">
        <v>269</v>
      </c>
      <c r="D218" s="33" t="s">
        <v>79</v>
      </c>
      <c r="E218" s="41">
        <v>36977</v>
      </c>
      <c r="F218" s="37">
        <f t="shared" ca="1" si="3"/>
        <v>15</v>
      </c>
      <c r="G218" s="38"/>
      <c r="H218" s="39">
        <v>68510</v>
      </c>
      <c r="I218" s="39"/>
      <c r="J218" s="40">
        <v>5</v>
      </c>
    </row>
    <row r="219" spans="1:10" x14ac:dyDescent="0.3">
      <c r="A219" s="33" t="s">
        <v>305</v>
      </c>
      <c r="B219" s="35" t="s">
        <v>71</v>
      </c>
      <c r="C219" s="33" t="s">
        <v>269</v>
      </c>
      <c r="D219" s="33" t="s">
        <v>79</v>
      </c>
      <c r="E219" s="41">
        <v>37326</v>
      </c>
      <c r="F219" s="37">
        <f t="shared" ca="1" si="3"/>
        <v>14</v>
      </c>
      <c r="G219" s="38"/>
      <c r="H219" s="39">
        <v>52770</v>
      </c>
      <c r="I219" s="39"/>
      <c r="J219" s="40">
        <v>2</v>
      </c>
    </row>
    <row r="220" spans="1:10" x14ac:dyDescent="0.3">
      <c r="A220" s="33" t="s">
        <v>306</v>
      </c>
      <c r="B220" s="35" t="s">
        <v>82</v>
      </c>
      <c r="C220" s="33" t="s">
        <v>269</v>
      </c>
      <c r="D220" s="33" t="s">
        <v>64</v>
      </c>
      <c r="E220" s="41">
        <v>37331</v>
      </c>
      <c r="F220" s="37">
        <f t="shared" ca="1" si="3"/>
        <v>14</v>
      </c>
      <c r="G220" s="38" t="s">
        <v>96</v>
      </c>
      <c r="H220" s="39">
        <v>62750</v>
      </c>
      <c r="I220" s="39"/>
      <c r="J220" s="40">
        <v>3</v>
      </c>
    </row>
    <row r="221" spans="1:10" x14ac:dyDescent="0.3">
      <c r="A221" s="33" t="s">
        <v>307</v>
      </c>
      <c r="B221" s="35" t="s">
        <v>77</v>
      </c>
      <c r="C221" s="33" t="s">
        <v>269</v>
      </c>
      <c r="D221" s="33" t="s">
        <v>79</v>
      </c>
      <c r="E221" s="41">
        <v>38073</v>
      </c>
      <c r="F221" s="37">
        <f t="shared" ca="1" si="3"/>
        <v>12</v>
      </c>
      <c r="G221" s="38"/>
      <c r="H221" s="39">
        <v>39300</v>
      </c>
      <c r="I221" s="39"/>
      <c r="J221" s="40">
        <v>2</v>
      </c>
    </row>
    <row r="222" spans="1:10" x14ac:dyDescent="0.3">
      <c r="A222" s="33" t="s">
        <v>308</v>
      </c>
      <c r="B222" s="35" t="s">
        <v>62</v>
      </c>
      <c r="C222" s="33" t="s">
        <v>269</v>
      </c>
      <c r="D222" s="33" t="s">
        <v>79</v>
      </c>
      <c r="E222" s="41">
        <v>39538</v>
      </c>
      <c r="F222" s="37">
        <f t="shared" ca="1" si="3"/>
        <v>8</v>
      </c>
      <c r="G222" s="38"/>
      <c r="H222" s="39">
        <v>62780</v>
      </c>
      <c r="I222" s="39"/>
      <c r="J222" s="40">
        <v>4</v>
      </c>
    </row>
    <row r="223" spans="1:10" x14ac:dyDescent="0.3">
      <c r="A223" s="33" t="s">
        <v>309</v>
      </c>
      <c r="B223" s="35" t="s">
        <v>77</v>
      </c>
      <c r="C223" s="33" t="s">
        <v>269</v>
      </c>
      <c r="D223" s="33" t="s">
        <v>64</v>
      </c>
      <c r="E223" s="42">
        <v>40603</v>
      </c>
      <c r="F223" s="37">
        <f t="shared" ca="1" si="3"/>
        <v>5</v>
      </c>
      <c r="G223" s="38" t="s">
        <v>75</v>
      </c>
      <c r="H223" s="39">
        <v>44260</v>
      </c>
      <c r="I223" s="39"/>
      <c r="J223" s="40">
        <v>1</v>
      </c>
    </row>
    <row r="224" spans="1:10" x14ac:dyDescent="0.3">
      <c r="A224" s="33" t="s">
        <v>310</v>
      </c>
      <c r="B224" s="35" t="s">
        <v>62</v>
      </c>
      <c r="C224" s="33" t="s">
        <v>269</v>
      </c>
      <c r="D224" s="33" t="s">
        <v>64</v>
      </c>
      <c r="E224" s="41">
        <v>41025</v>
      </c>
      <c r="F224" s="37">
        <f t="shared" ca="1" si="3"/>
        <v>4</v>
      </c>
      <c r="G224" s="38" t="s">
        <v>96</v>
      </c>
      <c r="H224" s="39">
        <v>58910</v>
      </c>
      <c r="I224" s="39"/>
      <c r="J224" s="40">
        <v>1</v>
      </c>
    </row>
    <row r="225" spans="1:10" x14ac:dyDescent="0.3">
      <c r="A225" s="33" t="s">
        <v>311</v>
      </c>
      <c r="B225" s="35" t="s">
        <v>82</v>
      </c>
      <c r="C225" s="33" t="s">
        <v>269</v>
      </c>
      <c r="D225" s="33" t="s">
        <v>64</v>
      </c>
      <c r="E225" s="41">
        <v>41026</v>
      </c>
      <c r="F225" s="37">
        <f t="shared" ca="1" si="3"/>
        <v>4</v>
      </c>
      <c r="G225" s="38" t="s">
        <v>96</v>
      </c>
      <c r="H225" s="39">
        <v>26190</v>
      </c>
      <c r="I225" s="39"/>
      <c r="J225" s="40">
        <v>5</v>
      </c>
    </row>
    <row r="226" spans="1:10" x14ac:dyDescent="0.3">
      <c r="A226" s="33" t="s">
        <v>312</v>
      </c>
      <c r="B226" s="35" t="s">
        <v>92</v>
      </c>
      <c r="C226" s="33" t="s">
        <v>269</v>
      </c>
      <c r="D226" s="33" t="s">
        <v>64</v>
      </c>
      <c r="E226" s="41">
        <v>39181</v>
      </c>
      <c r="F226" s="37">
        <f t="shared" ca="1" si="3"/>
        <v>9</v>
      </c>
      <c r="G226" s="38" t="s">
        <v>96</v>
      </c>
      <c r="H226" s="39">
        <v>23330</v>
      </c>
      <c r="I226" s="39"/>
      <c r="J226" s="40">
        <v>4</v>
      </c>
    </row>
    <row r="227" spans="1:10" x14ac:dyDescent="0.3">
      <c r="A227" s="33" t="s">
        <v>313</v>
      </c>
      <c r="B227" s="35" t="s">
        <v>82</v>
      </c>
      <c r="C227" s="33" t="s">
        <v>269</v>
      </c>
      <c r="D227" s="33" t="s">
        <v>79</v>
      </c>
      <c r="E227" s="41">
        <v>39539</v>
      </c>
      <c r="F227" s="37">
        <f t="shared" ca="1" si="3"/>
        <v>8</v>
      </c>
      <c r="G227" s="38"/>
      <c r="H227" s="39">
        <v>63310</v>
      </c>
      <c r="I227" s="39"/>
      <c r="J227" s="40">
        <v>3</v>
      </c>
    </row>
    <row r="228" spans="1:10" x14ac:dyDescent="0.3">
      <c r="A228" s="33" t="s">
        <v>314</v>
      </c>
      <c r="B228" s="35" t="s">
        <v>82</v>
      </c>
      <c r="C228" s="33" t="s">
        <v>269</v>
      </c>
      <c r="D228" s="33" t="s">
        <v>64</v>
      </c>
      <c r="E228" s="41">
        <v>40269</v>
      </c>
      <c r="F228" s="37">
        <f t="shared" ca="1" si="3"/>
        <v>6</v>
      </c>
      <c r="G228" s="38" t="s">
        <v>96</v>
      </c>
      <c r="H228" s="39">
        <v>86260</v>
      </c>
      <c r="I228" s="39"/>
      <c r="J228" s="40">
        <v>3</v>
      </c>
    </row>
    <row r="229" spans="1:10" x14ac:dyDescent="0.3">
      <c r="A229" s="33" t="s">
        <v>315</v>
      </c>
      <c r="B229" s="35" t="s">
        <v>77</v>
      </c>
      <c r="C229" s="33" t="s">
        <v>269</v>
      </c>
      <c r="D229" s="33" t="s">
        <v>79</v>
      </c>
      <c r="E229" s="41">
        <v>40298</v>
      </c>
      <c r="F229" s="37">
        <f t="shared" ca="1" si="3"/>
        <v>6</v>
      </c>
      <c r="G229" s="38"/>
      <c r="H229" s="39">
        <v>24410</v>
      </c>
      <c r="I229" s="39"/>
      <c r="J229" s="40">
        <v>3</v>
      </c>
    </row>
    <row r="230" spans="1:10" x14ac:dyDescent="0.3">
      <c r="A230" s="33" t="s">
        <v>316</v>
      </c>
      <c r="B230" s="35" t="s">
        <v>77</v>
      </c>
      <c r="C230" s="33" t="s">
        <v>269</v>
      </c>
      <c r="D230" s="33" t="s">
        <v>64</v>
      </c>
      <c r="E230" s="41">
        <v>38813</v>
      </c>
      <c r="F230" s="37">
        <f t="shared" ca="1" si="3"/>
        <v>10</v>
      </c>
      <c r="G230" s="38" t="s">
        <v>96</v>
      </c>
      <c r="H230" s="39">
        <v>32390</v>
      </c>
      <c r="I230" s="39"/>
      <c r="J230" s="40">
        <v>2</v>
      </c>
    </row>
    <row r="231" spans="1:10" x14ac:dyDescent="0.3">
      <c r="A231" s="33" t="s">
        <v>317</v>
      </c>
      <c r="B231" s="35" t="s">
        <v>92</v>
      </c>
      <c r="C231" s="33" t="s">
        <v>269</v>
      </c>
      <c r="D231" s="33" t="s">
        <v>64</v>
      </c>
      <c r="E231" s="41">
        <v>38816</v>
      </c>
      <c r="F231" s="37">
        <f t="shared" ca="1" si="3"/>
        <v>10</v>
      </c>
      <c r="G231" s="38" t="s">
        <v>75</v>
      </c>
      <c r="H231" s="39">
        <v>44920</v>
      </c>
      <c r="I231" s="39"/>
      <c r="J231" s="40">
        <v>1</v>
      </c>
    </row>
    <row r="232" spans="1:10" x14ac:dyDescent="0.3">
      <c r="A232" s="33" t="s">
        <v>318</v>
      </c>
      <c r="B232" s="35" t="s">
        <v>82</v>
      </c>
      <c r="C232" s="33" t="s">
        <v>269</v>
      </c>
      <c r="D232" s="33" t="s">
        <v>67</v>
      </c>
      <c r="E232" s="41">
        <v>36269</v>
      </c>
      <c r="F232" s="37">
        <f t="shared" ca="1" si="3"/>
        <v>17</v>
      </c>
      <c r="G232" s="38" t="s">
        <v>96</v>
      </c>
      <c r="H232" s="39">
        <v>48190</v>
      </c>
      <c r="I232" s="39"/>
      <c r="J232" s="40">
        <v>1</v>
      </c>
    </row>
    <row r="233" spans="1:10" x14ac:dyDescent="0.3">
      <c r="A233" s="33" t="s">
        <v>319</v>
      </c>
      <c r="B233" s="35" t="s">
        <v>82</v>
      </c>
      <c r="C233" s="33" t="s">
        <v>269</v>
      </c>
      <c r="D233" s="33" t="s">
        <v>64</v>
      </c>
      <c r="E233" s="41">
        <v>36273</v>
      </c>
      <c r="F233" s="37">
        <f t="shared" ca="1" si="3"/>
        <v>17</v>
      </c>
      <c r="G233" s="38" t="s">
        <v>96</v>
      </c>
      <c r="H233" s="39">
        <v>61330</v>
      </c>
      <c r="I233" s="39"/>
      <c r="J233" s="40">
        <v>4</v>
      </c>
    </row>
    <row r="234" spans="1:10" x14ac:dyDescent="0.3">
      <c r="A234" s="33" t="s">
        <v>320</v>
      </c>
      <c r="B234" s="35" t="s">
        <v>82</v>
      </c>
      <c r="C234" s="33" t="s">
        <v>269</v>
      </c>
      <c r="D234" s="33" t="s">
        <v>79</v>
      </c>
      <c r="E234" s="41">
        <v>36637</v>
      </c>
      <c r="F234" s="37">
        <f t="shared" ca="1" si="3"/>
        <v>16</v>
      </c>
      <c r="G234" s="38"/>
      <c r="H234" s="39">
        <v>57600</v>
      </c>
      <c r="I234" s="39"/>
      <c r="J234" s="40">
        <v>3</v>
      </c>
    </row>
    <row r="235" spans="1:10" x14ac:dyDescent="0.3">
      <c r="A235" s="33" t="s">
        <v>321</v>
      </c>
      <c r="B235" s="35" t="s">
        <v>77</v>
      </c>
      <c r="C235" s="33" t="s">
        <v>269</v>
      </c>
      <c r="D235" s="33" t="s">
        <v>72</v>
      </c>
      <c r="E235" s="41">
        <v>37730</v>
      </c>
      <c r="F235" s="37">
        <f t="shared" ca="1" si="3"/>
        <v>13</v>
      </c>
      <c r="G235" s="38"/>
      <c r="H235" s="39">
        <v>8892</v>
      </c>
      <c r="I235" s="39"/>
      <c r="J235" s="40">
        <v>1</v>
      </c>
    </row>
    <row r="236" spans="1:10" x14ac:dyDescent="0.3">
      <c r="A236" s="33" t="s">
        <v>322</v>
      </c>
      <c r="B236" s="35" t="s">
        <v>62</v>
      </c>
      <c r="C236" s="33" t="s">
        <v>269</v>
      </c>
      <c r="D236" s="33" t="s">
        <v>64</v>
      </c>
      <c r="E236" s="41">
        <v>38809</v>
      </c>
      <c r="F236" s="37">
        <f t="shared" ca="1" si="3"/>
        <v>10</v>
      </c>
      <c r="G236" s="38" t="s">
        <v>68</v>
      </c>
      <c r="H236" s="39">
        <v>76584</v>
      </c>
      <c r="I236" s="39"/>
      <c r="J236" s="40">
        <v>1</v>
      </c>
    </row>
    <row r="237" spans="1:10" x14ac:dyDescent="0.3">
      <c r="A237" s="33" t="s">
        <v>323</v>
      </c>
      <c r="B237" s="35" t="s">
        <v>77</v>
      </c>
      <c r="C237" s="33" t="s">
        <v>269</v>
      </c>
      <c r="D237" s="33" t="s">
        <v>64</v>
      </c>
      <c r="E237" s="41">
        <v>38821</v>
      </c>
      <c r="F237" s="37">
        <f t="shared" ca="1" si="3"/>
        <v>10</v>
      </c>
      <c r="G237" s="38" t="s">
        <v>96</v>
      </c>
      <c r="H237" s="39">
        <v>65720</v>
      </c>
      <c r="I237" s="39"/>
      <c r="J237" s="40">
        <v>1</v>
      </c>
    </row>
    <row r="238" spans="1:10" x14ac:dyDescent="0.3">
      <c r="A238" s="33" t="s">
        <v>324</v>
      </c>
      <c r="B238" s="35" t="s">
        <v>77</v>
      </c>
      <c r="C238" s="33" t="s">
        <v>269</v>
      </c>
      <c r="D238" s="33" t="s">
        <v>64</v>
      </c>
      <c r="E238" s="41">
        <v>38832</v>
      </c>
      <c r="F238" s="37">
        <f t="shared" ca="1" si="3"/>
        <v>10</v>
      </c>
      <c r="G238" s="38" t="s">
        <v>86</v>
      </c>
      <c r="H238" s="39">
        <v>29420</v>
      </c>
      <c r="I238" s="39"/>
      <c r="J238" s="40">
        <v>5</v>
      </c>
    </row>
    <row r="239" spans="1:10" x14ac:dyDescent="0.3">
      <c r="A239" s="33" t="s">
        <v>325</v>
      </c>
      <c r="B239" s="35" t="s">
        <v>77</v>
      </c>
      <c r="C239" s="33" t="s">
        <v>269</v>
      </c>
      <c r="D239" s="33" t="s">
        <v>79</v>
      </c>
      <c r="E239" s="41">
        <v>39189</v>
      </c>
      <c r="F239" s="37">
        <f t="shared" ca="1" si="3"/>
        <v>9</v>
      </c>
      <c r="G239" s="38"/>
      <c r="H239" s="39">
        <v>63850</v>
      </c>
      <c r="I239" s="39"/>
      <c r="J239" s="40">
        <v>2</v>
      </c>
    </row>
    <row r="240" spans="1:10" x14ac:dyDescent="0.3">
      <c r="A240" s="33" t="s">
        <v>326</v>
      </c>
      <c r="B240" s="35" t="s">
        <v>82</v>
      </c>
      <c r="C240" s="33" t="s">
        <v>269</v>
      </c>
      <c r="D240" s="33" t="s">
        <v>79</v>
      </c>
      <c r="E240" s="41">
        <v>39545</v>
      </c>
      <c r="F240" s="37">
        <f t="shared" ca="1" si="3"/>
        <v>8</v>
      </c>
      <c r="G240" s="38"/>
      <c r="H240" s="39">
        <v>84170</v>
      </c>
      <c r="I240" s="39"/>
      <c r="J240" s="40">
        <v>2</v>
      </c>
    </row>
    <row r="241" spans="1:10" x14ac:dyDescent="0.3">
      <c r="A241" s="33" t="s">
        <v>327</v>
      </c>
      <c r="B241" s="35" t="s">
        <v>82</v>
      </c>
      <c r="C241" s="33" t="s">
        <v>269</v>
      </c>
      <c r="D241" s="33" t="s">
        <v>64</v>
      </c>
      <c r="E241" s="41">
        <v>40270</v>
      </c>
      <c r="F241" s="37">
        <f t="shared" ca="1" si="3"/>
        <v>6</v>
      </c>
      <c r="G241" s="38" t="s">
        <v>96</v>
      </c>
      <c r="H241" s="39">
        <v>35300</v>
      </c>
      <c r="I241" s="39"/>
      <c r="J241" s="40">
        <v>5</v>
      </c>
    </row>
    <row r="242" spans="1:10" x14ac:dyDescent="0.3">
      <c r="A242" s="33" t="s">
        <v>328</v>
      </c>
      <c r="B242" s="35" t="s">
        <v>82</v>
      </c>
      <c r="C242" s="33" t="s">
        <v>269</v>
      </c>
      <c r="D242" s="33" t="s">
        <v>64</v>
      </c>
      <c r="E242" s="41">
        <v>40634</v>
      </c>
      <c r="F242" s="37">
        <f t="shared" ca="1" si="3"/>
        <v>5</v>
      </c>
      <c r="G242" s="38" t="s">
        <v>65</v>
      </c>
      <c r="H242" s="39">
        <v>47440</v>
      </c>
      <c r="I242" s="39"/>
      <c r="J242" s="40">
        <v>3</v>
      </c>
    </row>
    <row r="243" spans="1:10" x14ac:dyDescent="0.3">
      <c r="A243" s="33" t="s">
        <v>329</v>
      </c>
      <c r="B243" s="35" t="s">
        <v>92</v>
      </c>
      <c r="C243" s="33" t="s">
        <v>269</v>
      </c>
      <c r="D243" s="33" t="s">
        <v>72</v>
      </c>
      <c r="E243" s="41">
        <v>41056</v>
      </c>
      <c r="F243" s="37">
        <f t="shared" ca="1" si="3"/>
        <v>4</v>
      </c>
      <c r="G243" s="38"/>
      <c r="H243" s="39">
        <v>22344</v>
      </c>
      <c r="I243" s="39"/>
      <c r="J243" s="40">
        <v>4</v>
      </c>
    </row>
    <row r="244" spans="1:10" x14ac:dyDescent="0.3">
      <c r="A244" s="33" t="s">
        <v>330</v>
      </c>
      <c r="B244" s="35" t="s">
        <v>71</v>
      </c>
      <c r="C244" s="33" t="s">
        <v>269</v>
      </c>
      <c r="D244" s="33" t="s">
        <v>64</v>
      </c>
      <c r="E244" s="41">
        <v>39597</v>
      </c>
      <c r="F244" s="37">
        <f t="shared" ca="1" si="3"/>
        <v>8</v>
      </c>
      <c r="G244" s="38" t="s">
        <v>65</v>
      </c>
      <c r="H244" s="39">
        <v>81010</v>
      </c>
      <c r="I244" s="39"/>
      <c r="J244" s="40">
        <v>4</v>
      </c>
    </row>
    <row r="245" spans="1:10" x14ac:dyDescent="0.3">
      <c r="A245" s="33" t="s">
        <v>331</v>
      </c>
      <c r="B245" s="35" t="s">
        <v>82</v>
      </c>
      <c r="C245" s="33" t="s">
        <v>269</v>
      </c>
      <c r="D245" s="33" t="s">
        <v>64</v>
      </c>
      <c r="E245" s="41">
        <v>40301</v>
      </c>
      <c r="F245" s="37">
        <f t="shared" ca="1" si="3"/>
        <v>6</v>
      </c>
      <c r="G245" s="38" t="s">
        <v>96</v>
      </c>
      <c r="H245" s="39">
        <v>44270</v>
      </c>
      <c r="I245" s="39"/>
      <c r="J245" s="40">
        <v>2</v>
      </c>
    </row>
    <row r="246" spans="1:10" x14ac:dyDescent="0.3">
      <c r="A246" s="33" t="s">
        <v>332</v>
      </c>
      <c r="B246" s="35" t="s">
        <v>77</v>
      </c>
      <c r="C246" s="33" t="s">
        <v>269</v>
      </c>
      <c r="D246" s="33" t="s">
        <v>67</v>
      </c>
      <c r="E246" s="41">
        <v>40302</v>
      </c>
      <c r="F246" s="37">
        <f t="shared" ca="1" si="3"/>
        <v>6</v>
      </c>
      <c r="G246" s="38" t="s">
        <v>65</v>
      </c>
      <c r="H246" s="39">
        <v>46285</v>
      </c>
      <c r="I246" s="39"/>
      <c r="J246" s="40">
        <v>5</v>
      </c>
    </row>
    <row r="247" spans="1:10" x14ac:dyDescent="0.3">
      <c r="A247" s="33" t="s">
        <v>333</v>
      </c>
      <c r="B247" s="35" t="s">
        <v>77</v>
      </c>
      <c r="C247" s="33" t="s">
        <v>269</v>
      </c>
      <c r="D247" s="33" t="s">
        <v>64</v>
      </c>
      <c r="E247" s="41">
        <v>40312</v>
      </c>
      <c r="F247" s="37">
        <f t="shared" ca="1" si="3"/>
        <v>6</v>
      </c>
      <c r="G247" s="38" t="s">
        <v>65</v>
      </c>
      <c r="H247" s="39">
        <v>73450</v>
      </c>
      <c r="I247" s="39"/>
      <c r="J247" s="40">
        <v>3</v>
      </c>
    </row>
    <row r="248" spans="1:10" x14ac:dyDescent="0.3">
      <c r="A248" s="33" t="s">
        <v>334</v>
      </c>
      <c r="B248" s="35" t="s">
        <v>71</v>
      </c>
      <c r="C248" s="33" t="s">
        <v>269</v>
      </c>
      <c r="D248" s="33" t="s">
        <v>79</v>
      </c>
      <c r="E248" s="41">
        <v>35927</v>
      </c>
      <c r="F248" s="37">
        <f t="shared" ca="1" si="3"/>
        <v>18</v>
      </c>
      <c r="G248" s="38"/>
      <c r="H248" s="39">
        <v>76910</v>
      </c>
      <c r="I248" s="39"/>
      <c r="J248" s="40">
        <v>1</v>
      </c>
    </row>
    <row r="249" spans="1:10" x14ac:dyDescent="0.3">
      <c r="A249" s="33" t="s">
        <v>335</v>
      </c>
      <c r="B249" s="35" t="s">
        <v>77</v>
      </c>
      <c r="C249" s="33" t="s">
        <v>269</v>
      </c>
      <c r="D249" s="33" t="s">
        <v>64</v>
      </c>
      <c r="E249" s="41">
        <v>35932</v>
      </c>
      <c r="F249" s="37">
        <f t="shared" ca="1" si="3"/>
        <v>18</v>
      </c>
      <c r="G249" s="38" t="s">
        <v>96</v>
      </c>
      <c r="H249" s="39">
        <v>89740</v>
      </c>
      <c r="I249" s="39"/>
      <c r="J249" s="40">
        <v>5</v>
      </c>
    </row>
    <row r="250" spans="1:10" x14ac:dyDescent="0.3">
      <c r="A250" s="33" t="s">
        <v>336</v>
      </c>
      <c r="B250" s="35" t="s">
        <v>62</v>
      </c>
      <c r="C250" s="33" t="s">
        <v>269</v>
      </c>
      <c r="D250" s="33" t="s">
        <v>64</v>
      </c>
      <c r="E250" s="41">
        <v>35938</v>
      </c>
      <c r="F250" s="37">
        <f t="shared" ca="1" si="3"/>
        <v>18</v>
      </c>
      <c r="G250" s="38" t="s">
        <v>75</v>
      </c>
      <c r="H250" s="39">
        <v>55450</v>
      </c>
      <c r="I250" s="39"/>
      <c r="J250" s="40">
        <v>5</v>
      </c>
    </row>
    <row r="251" spans="1:10" x14ac:dyDescent="0.3">
      <c r="A251" s="33" t="s">
        <v>337</v>
      </c>
      <c r="B251" s="35" t="s">
        <v>92</v>
      </c>
      <c r="C251" s="33" t="s">
        <v>269</v>
      </c>
      <c r="D251" s="33" t="s">
        <v>79</v>
      </c>
      <c r="E251" s="41">
        <v>36283</v>
      </c>
      <c r="F251" s="37">
        <f t="shared" ca="1" si="3"/>
        <v>17</v>
      </c>
      <c r="G251" s="38"/>
      <c r="H251" s="39">
        <v>25130</v>
      </c>
      <c r="I251" s="39"/>
      <c r="J251" s="40">
        <v>5</v>
      </c>
    </row>
    <row r="252" spans="1:10" x14ac:dyDescent="0.3">
      <c r="A252" s="33" t="s">
        <v>338</v>
      </c>
      <c r="B252" s="35" t="s">
        <v>82</v>
      </c>
      <c r="C252" s="33" t="s">
        <v>269</v>
      </c>
      <c r="D252" s="33" t="s">
        <v>72</v>
      </c>
      <c r="E252" s="41">
        <v>36305</v>
      </c>
      <c r="F252" s="37">
        <f t="shared" ca="1" si="3"/>
        <v>17</v>
      </c>
      <c r="G252" s="38"/>
      <c r="H252" s="39">
        <v>9424</v>
      </c>
      <c r="I252" s="39"/>
      <c r="J252" s="40">
        <v>4</v>
      </c>
    </row>
    <row r="253" spans="1:10" x14ac:dyDescent="0.3">
      <c r="A253" s="33" t="s">
        <v>339</v>
      </c>
      <c r="B253" s="35" t="s">
        <v>77</v>
      </c>
      <c r="C253" s="33" t="s">
        <v>269</v>
      </c>
      <c r="D253" s="33" t="s">
        <v>64</v>
      </c>
      <c r="E253" s="41">
        <v>37394</v>
      </c>
      <c r="F253" s="37">
        <f t="shared" ca="1" si="3"/>
        <v>14</v>
      </c>
      <c r="G253" s="38" t="s">
        <v>65</v>
      </c>
      <c r="H253" s="39">
        <v>28970</v>
      </c>
      <c r="I253" s="39"/>
      <c r="J253" s="40">
        <v>3</v>
      </c>
    </row>
    <row r="254" spans="1:10" x14ac:dyDescent="0.3">
      <c r="A254" s="33" t="s">
        <v>340</v>
      </c>
      <c r="B254" s="35" t="s">
        <v>82</v>
      </c>
      <c r="C254" s="33" t="s">
        <v>269</v>
      </c>
      <c r="D254" s="33" t="s">
        <v>79</v>
      </c>
      <c r="E254" s="42">
        <v>40680</v>
      </c>
      <c r="F254" s="37">
        <f t="shared" ca="1" si="3"/>
        <v>5</v>
      </c>
      <c r="G254" s="38"/>
      <c r="H254" s="39">
        <v>57110</v>
      </c>
      <c r="I254" s="39"/>
      <c r="J254" s="40">
        <v>3</v>
      </c>
    </row>
    <row r="255" spans="1:10" x14ac:dyDescent="0.3">
      <c r="A255" s="33" t="s">
        <v>341</v>
      </c>
      <c r="B255" s="35" t="s">
        <v>77</v>
      </c>
      <c r="C255" s="33" t="s">
        <v>269</v>
      </c>
      <c r="D255" s="33" t="s">
        <v>79</v>
      </c>
      <c r="E255" s="41">
        <v>41079</v>
      </c>
      <c r="F255" s="37">
        <f t="shared" ca="1" si="3"/>
        <v>4</v>
      </c>
      <c r="G255" s="38"/>
      <c r="H255" s="39">
        <v>32190</v>
      </c>
      <c r="I255" s="39"/>
      <c r="J255" s="40">
        <v>3</v>
      </c>
    </row>
    <row r="256" spans="1:10" x14ac:dyDescent="0.3">
      <c r="A256" s="33" t="s">
        <v>342</v>
      </c>
      <c r="B256" s="35" t="s">
        <v>82</v>
      </c>
      <c r="C256" s="33" t="s">
        <v>269</v>
      </c>
      <c r="D256" s="33" t="s">
        <v>79</v>
      </c>
      <c r="E256" s="41">
        <v>39262</v>
      </c>
      <c r="F256" s="37">
        <f t="shared" ca="1" si="3"/>
        <v>9</v>
      </c>
      <c r="G256" s="38"/>
      <c r="H256" s="39">
        <v>45770</v>
      </c>
      <c r="I256" s="39"/>
      <c r="J256" s="40">
        <v>5</v>
      </c>
    </row>
    <row r="257" spans="1:10" x14ac:dyDescent="0.3">
      <c r="A257" s="33" t="s">
        <v>343</v>
      </c>
      <c r="B257" s="35" t="s">
        <v>82</v>
      </c>
      <c r="C257" s="33" t="s">
        <v>269</v>
      </c>
      <c r="D257" s="33" t="s">
        <v>64</v>
      </c>
      <c r="E257" s="41">
        <v>38876</v>
      </c>
      <c r="F257" s="37">
        <f t="shared" ca="1" si="3"/>
        <v>10</v>
      </c>
      <c r="G257" s="38" t="s">
        <v>65</v>
      </c>
      <c r="H257" s="39">
        <v>60280</v>
      </c>
      <c r="I257" s="39"/>
      <c r="J257" s="40">
        <v>1</v>
      </c>
    </row>
    <row r="258" spans="1:10" x14ac:dyDescent="0.3">
      <c r="A258" s="33" t="s">
        <v>344</v>
      </c>
      <c r="B258" s="35" t="s">
        <v>71</v>
      </c>
      <c r="C258" s="33" t="s">
        <v>269</v>
      </c>
      <c r="D258" s="33" t="s">
        <v>64</v>
      </c>
      <c r="E258" s="41">
        <v>38878</v>
      </c>
      <c r="F258" s="37">
        <f t="shared" ref="F258:F321" ca="1" si="4">DATEDIF(E258,TODAY(),"Y")</f>
        <v>10</v>
      </c>
      <c r="G258" s="38" t="s">
        <v>96</v>
      </c>
      <c r="H258" s="39">
        <v>61150</v>
      </c>
      <c r="I258" s="39"/>
      <c r="J258" s="40">
        <v>2</v>
      </c>
    </row>
    <row r="259" spans="1:10" x14ac:dyDescent="0.3">
      <c r="A259" s="33" t="s">
        <v>345</v>
      </c>
      <c r="B259" s="35" t="s">
        <v>77</v>
      </c>
      <c r="C259" s="33" t="s">
        <v>269</v>
      </c>
      <c r="D259" s="33" t="s">
        <v>79</v>
      </c>
      <c r="E259" s="41">
        <v>35972</v>
      </c>
      <c r="F259" s="37">
        <f t="shared" ca="1" si="4"/>
        <v>18</v>
      </c>
      <c r="G259" s="38"/>
      <c r="H259" s="39">
        <v>71710</v>
      </c>
      <c r="I259" s="39"/>
      <c r="J259" s="40">
        <v>5</v>
      </c>
    </row>
    <row r="260" spans="1:10" x14ac:dyDescent="0.3">
      <c r="A260" s="33" t="s">
        <v>346</v>
      </c>
      <c r="B260" s="35" t="s">
        <v>77</v>
      </c>
      <c r="C260" s="33" t="s">
        <v>269</v>
      </c>
      <c r="D260" s="33" t="s">
        <v>64</v>
      </c>
      <c r="E260" s="41">
        <v>36318</v>
      </c>
      <c r="F260" s="37">
        <f t="shared" ca="1" si="4"/>
        <v>17</v>
      </c>
      <c r="G260" s="38" t="s">
        <v>96</v>
      </c>
      <c r="H260" s="39">
        <v>68750</v>
      </c>
      <c r="I260" s="39"/>
      <c r="J260" s="40">
        <v>1</v>
      </c>
    </row>
    <row r="261" spans="1:10" x14ac:dyDescent="0.3">
      <c r="A261" s="33" t="s">
        <v>347</v>
      </c>
      <c r="B261" s="35" t="s">
        <v>77</v>
      </c>
      <c r="C261" s="33" t="s">
        <v>269</v>
      </c>
      <c r="D261" s="33" t="s">
        <v>64</v>
      </c>
      <c r="E261" s="41">
        <v>36332</v>
      </c>
      <c r="F261" s="37">
        <f t="shared" ca="1" si="4"/>
        <v>17</v>
      </c>
      <c r="G261" s="38" t="s">
        <v>75</v>
      </c>
      <c r="H261" s="39">
        <v>37760</v>
      </c>
      <c r="I261" s="39"/>
      <c r="J261" s="40">
        <v>2</v>
      </c>
    </row>
    <row r="262" spans="1:10" x14ac:dyDescent="0.3">
      <c r="A262" s="33" t="s">
        <v>348</v>
      </c>
      <c r="B262" s="35" t="s">
        <v>62</v>
      </c>
      <c r="C262" s="33" t="s">
        <v>269</v>
      </c>
      <c r="D262" s="33" t="s">
        <v>64</v>
      </c>
      <c r="E262" s="41">
        <v>36698</v>
      </c>
      <c r="F262" s="37">
        <f t="shared" ca="1" si="4"/>
        <v>16</v>
      </c>
      <c r="G262" s="38" t="s">
        <v>75</v>
      </c>
      <c r="H262" s="39">
        <v>23650</v>
      </c>
      <c r="I262" s="39"/>
      <c r="J262" s="40">
        <v>1</v>
      </c>
    </row>
    <row r="263" spans="1:10" x14ac:dyDescent="0.3">
      <c r="A263" s="33" t="s">
        <v>349</v>
      </c>
      <c r="B263" s="35" t="s">
        <v>92</v>
      </c>
      <c r="C263" s="33" t="s">
        <v>269</v>
      </c>
      <c r="D263" s="33" t="s">
        <v>79</v>
      </c>
      <c r="E263" s="41">
        <v>36704</v>
      </c>
      <c r="F263" s="37">
        <f t="shared" ca="1" si="4"/>
        <v>16</v>
      </c>
      <c r="G263" s="38"/>
      <c r="H263" s="39">
        <v>57760</v>
      </c>
      <c r="I263" s="39"/>
      <c r="J263" s="40">
        <v>3</v>
      </c>
    </row>
    <row r="264" spans="1:10" x14ac:dyDescent="0.3">
      <c r="A264" s="33" t="s">
        <v>350</v>
      </c>
      <c r="B264" s="35" t="s">
        <v>77</v>
      </c>
      <c r="C264" s="33" t="s">
        <v>269</v>
      </c>
      <c r="D264" s="33" t="s">
        <v>64</v>
      </c>
      <c r="E264" s="41">
        <v>36707</v>
      </c>
      <c r="F264" s="37">
        <f t="shared" ca="1" si="4"/>
        <v>16</v>
      </c>
      <c r="G264" s="38" t="s">
        <v>86</v>
      </c>
      <c r="H264" s="39">
        <v>38870</v>
      </c>
      <c r="I264" s="39"/>
      <c r="J264" s="40">
        <v>2</v>
      </c>
    </row>
    <row r="265" spans="1:10" x14ac:dyDescent="0.3">
      <c r="A265" s="33" t="s">
        <v>351</v>
      </c>
      <c r="B265" s="35" t="s">
        <v>77</v>
      </c>
      <c r="C265" s="33" t="s">
        <v>269</v>
      </c>
      <c r="D265" s="33" t="s">
        <v>64</v>
      </c>
      <c r="E265" s="41">
        <v>37068</v>
      </c>
      <c r="F265" s="37">
        <f t="shared" ca="1" si="4"/>
        <v>15</v>
      </c>
      <c r="G265" s="38" t="s">
        <v>68</v>
      </c>
      <c r="H265" s="39">
        <v>66010</v>
      </c>
      <c r="I265" s="39"/>
      <c r="J265" s="40">
        <v>5</v>
      </c>
    </row>
    <row r="266" spans="1:10" x14ac:dyDescent="0.3">
      <c r="A266" s="33" t="s">
        <v>352</v>
      </c>
      <c r="B266" s="35" t="s">
        <v>82</v>
      </c>
      <c r="C266" s="33" t="s">
        <v>269</v>
      </c>
      <c r="D266" s="33" t="s">
        <v>64</v>
      </c>
      <c r="E266" s="41">
        <v>37436</v>
      </c>
      <c r="F266" s="37">
        <f t="shared" ca="1" si="4"/>
        <v>14</v>
      </c>
      <c r="G266" s="38" t="s">
        <v>75</v>
      </c>
      <c r="H266" s="39">
        <v>64130</v>
      </c>
      <c r="I266" s="39"/>
      <c r="J266" s="40">
        <v>1</v>
      </c>
    </row>
    <row r="267" spans="1:10" x14ac:dyDescent="0.3">
      <c r="A267" s="33" t="s">
        <v>353</v>
      </c>
      <c r="B267" s="35" t="s">
        <v>62</v>
      </c>
      <c r="C267" s="33" t="s">
        <v>269</v>
      </c>
      <c r="D267" s="33" t="s">
        <v>64</v>
      </c>
      <c r="E267" s="41">
        <v>38146</v>
      </c>
      <c r="F267" s="37">
        <f t="shared" ca="1" si="4"/>
        <v>12</v>
      </c>
      <c r="G267" s="38" t="s">
        <v>65</v>
      </c>
      <c r="H267" s="39">
        <v>47340</v>
      </c>
      <c r="I267" s="39"/>
      <c r="J267" s="40">
        <v>2</v>
      </c>
    </row>
    <row r="268" spans="1:10" x14ac:dyDescent="0.3">
      <c r="A268" s="33" t="s">
        <v>354</v>
      </c>
      <c r="B268" s="35" t="s">
        <v>77</v>
      </c>
      <c r="C268" s="33" t="s">
        <v>269</v>
      </c>
      <c r="D268" s="33" t="s">
        <v>79</v>
      </c>
      <c r="E268" s="41">
        <v>39603</v>
      </c>
      <c r="F268" s="37">
        <f t="shared" ca="1" si="4"/>
        <v>8</v>
      </c>
      <c r="G268" s="38"/>
      <c r="H268" s="39">
        <v>40940</v>
      </c>
      <c r="I268" s="39"/>
      <c r="J268" s="40">
        <v>2</v>
      </c>
    </row>
    <row r="269" spans="1:10" x14ac:dyDescent="0.3">
      <c r="A269" s="33" t="s">
        <v>355</v>
      </c>
      <c r="B269" s="35" t="s">
        <v>92</v>
      </c>
      <c r="C269" s="33" t="s">
        <v>269</v>
      </c>
      <c r="D269" s="33" t="s">
        <v>79</v>
      </c>
      <c r="E269" s="41">
        <v>38874</v>
      </c>
      <c r="F269" s="37">
        <f t="shared" ca="1" si="4"/>
        <v>10</v>
      </c>
      <c r="G269" s="38"/>
      <c r="H269" s="39">
        <v>59330</v>
      </c>
      <c r="I269" s="39"/>
      <c r="J269" s="40">
        <v>4</v>
      </c>
    </row>
    <row r="270" spans="1:10" x14ac:dyDescent="0.3">
      <c r="A270" s="33" t="s">
        <v>356</v>
      </c>
      <c r="B270" s="35" t="s">
        <v>92</v>
      </c>
      <c r="C270" s="33" t="s">
        <v>269</v>
      </c>
      <c r="D270" s="33" t="s">
        <v>64</v>
      </c>
      <c r="E270" s="41">
        <v>39972</v>
      </c>
      <c r="F270" s="37">
        <f t="shared" ca="1" si="4"/>
        <v>7</v>
      </c>
      <c r="G270" s="38" t="s">
        <v>65</v>
      </c>
      <c r="H270" s="39">
        <v>78170</v>
      </c>
      <c r="I270" s="39"/>
      <c r="J270" s="40">
        <v>5</v>
      </c>
    </row>
    <row r="271" spans="1:10" x14ac:dyDescent="0.3">
      <c r="A271" s="33" t="s">
        <v>357</v>
      </c>
      <c r="B271" s="35" t="s">
        <v>82</v>
      </c>
      <c r="C271" s="33" t="s">
        <v>269</v>
      </c>
      <c r="D271" s="33" t="s">
        <v>64</v>
      </c>
      <c r="E271" s="41">
        <v>39264</v>
      </c>
      <c r="F271" s="37">
        <f t="shared" ca="1" si="4"/>
        <v>9</v>
      </c>
      <c r="G271" s="38" t="s">
        <v>96</v>
      </c>
      <c r="H271" s="39">
        <v>81980</v>
      </c>
      <c r="I271" s="39"/>
      <c r="J271" s="40">
        <v>2</v>
      </c>
    </row>
    <row r="272" spans="1:10" x14ac:dyDescent="0.3">
      <c r="A272" s="33" t="s">
        <v>358</v>
      </c>
      <c r="B272" s="35" t="s">
        <v>62</v>
      </c>
      <c r="C272" s="33" t="s">
        <v>269</v>
      </c>
      <c r="D272" s="33" t="s">
        <v>67</v>
      </c>
      <c r="E272" s="41">
        <v>39276</v>
      </c>
      <c r="F272" s="37">
        <f t="shared" ca="1" si="4"/>
        <v>9</v>
      </c>
      <c r="G272" s="38" t="s">
        <v>68</v>
      </c>
      <c r="H272" s="39">
        <v>18895</v>
      </c>
      <c r="I272" s="39"/>
      <c r="J272" s="40">
        <v>4</v>
      </c>
    </row>
    <row r="273" spans="1:10" x14ac:dyDescent="0.3">
      <c r="A273" s="33" t="s">
        <v>359</v>
      </c>
      <c r="B273" s="35" t="s">
        <v>92</v>
      </c>
      <c r="C273" s="33" t="s">
        <v>269</v>
      </c>
      <c r="D273" s="33" t="s">
        <v>72</v>
      </c>
      <c r="E273" s="41">
        <v>39278</v>
      </c>
      <c r="F273" s="37">
        <f t="shared" ca="1" si="4"/>
        <v>9</v>
      </c>
      <c r="G273" s="38"/>
      <c r="H273" s="39">
        <v>30416</v>
      </c>
      <c r="I273" s="39"/>
      <c r="J273" s="40">
        <v>1</v>
      </c>
    </row>
    <row r="274" spans="1:10" x14ac:dyDescent="0.3">
      <c r="A274" s="33" t="s">
        <v>360</v>
      </c>
      <c r="B274" s="35" t="s">
        <v>62</v>
      </c>
      <c r="C274" s="33" t="s">
        <v>269</v>
      </c>
      <c r="D274" s="33" t="s">
        <v>64</v>
      </c>
      <c r="E274" s="41">
        <v>39655</v>
      </c>
      <c r="F274" s="37">
        <f t="shared" ca="1" si="4"/>
        <v>8</v>
      </c>
      <c r="G274" s="38" t="s">
        <v>86</v>
      </c>
      <c r="H274" s="39">
        <v>34480</v>
      </c>
      <c r="I274" s="39"/>
      <c r="J274" s="40">
        <v>3</v>
      </c>
    </row>
    <row r="275" spans="1:10" x14ac:dyDescent="0.3">
      <c r="A275" s="33" t="s">
        <v>361</v>
      </c>
      <c r="B275" s="35" t="s">
        <v>77</v>
      </c>
      <c r="C275" s="33" t="s">
        <v>269</v>
      </c>
      <c r="D275" s="33" t="s">
        <v>64</v>
      </c>
      <c r="E275" s="41">
        <v>39264</v>
      </c>
      <c r="F275" s="37">
        <f t="shared" ca="1" si="4"/>
        <v>9</v>
      </c>
      <c r="G275" s="38" t="s">
        <v>68</v>
      </c>
      <c r="H275" s="39">
        <v>63070</v>
      </c>
      <c r="I275" s="39"/>
      <c r="J275" s="40">
        <v>1</v>
      </c>
    </row>
    <row r="276" spans="1:10" x14ac:dyDescent="0.3">
      <c r="A276" s="33" t="s">
        <v>362</v>
      </c>
      <c r="B276" s="35" t="s">
        <v>77</v>
      </c>
      <c r="C276" s="33" t="s">
        <v>269</v>
      </c>
      <c r="D276" s="33" t="s">
        <v>72</v>
      </c>
      <c r="E276" s="41">
        <v>35982</v>
      </c>
      <c r="F276" s="37">
        <f t="shared" ca="1" si="4"/>
        <v>18</v>
      </c>
      <c r="G276" s="38"/>
      <c r="H276" s="39">
        <v>8904</v>
      </c>
      <c r="I276" s="39"/>
      <c r="J276" s="40">
        <v>3</v>
      </c>
    </row>
    <row r="277" spans="1:10" x14ac:dyDescent="0.3">
      <c r="A277" s="33" t="s">
        <v>363</v>
      </c>
      <c r="B277" s="35" t="s">
        <v>82</v>
      </c>
      <c r="C277" s="33" t="s">
        <v>269</v>
      </c>
      <c r="D277" s="33" t="s">
        <v>79</v>
      </c>
      <c r="E277" s="41">
        <v>35992</v>
      </c>
      <c r="F277" s="37">
        <f t="shared" ca="1" si="4"/>
        <v>18</v>
      </c>
      <c r="G277" s="38"/>
      <c r="H277" s="39">
        <v>68260</v>
      </c>
      <c r="I277" s="39"/>
      <c r="J277" s="40">
        <v>5</v>
      </c>
    </row>
    <row r="278" spans="1:10" x14ac:dyDescent="0.3">
      <c r="A278" s="33" t="s">
        <v>364</v>
      </c>
      <c r="B278" s="35" t="s">
        <v>82</v>
      </c>
      <c r="C278" s="33" t="s">
        <v>269</v>
      </c>
      <c r="D278" s="33" t="s">
        <v>64</v>
      </c>
      <c r="E278" s="41">
        <v>35996</v>
      </c>
      <c r="F278" s="37">
        <f t="shared" ca="1" si="4"/>
        <v>18</v>
      </c>
      <c r="G278" s="38" t="s">
        <v>65</v>
      </c>
      <c r="H278" s="39">
        <v>40340</v>
      </c>
      <c r="I278" s="39"/>
      <c r="J278" s="40">
        <v>2</v>
      </c>
    </row>
    <row r="279" spans="1:10" x14ac:dyDescent="0.3">
      <c r="A279" s="33" t="s">
        <v>365</v>
      </c>
      <c r="B279" s="35" t="s">
        <v>77</v>
      </c>
      <c r="C279" s="33" t="s">
        <v>269</v>
      </c>
      <c r="D279" s="33" t="s">
        <v>79</v>
      </c>
      <c r="E279" s="41">
        <v>35997</v>
      </c>
      <c r="F279" s="37">
        <f t="shared" ca="1" si="4"/>
        <v>18</v>
      </c>
      <c r="G279" s="38"/>
      <c r="H279" s="39">
        <v>72520</v>
      </c>
      <c r="I279" s="39"/>
      <c r="J279" s="40">
        <v>3</v>
      </c>
    </row>
    <row r="280" spans="1:10" x14ac:dyDescent="0.3">
      <c r="A280" s="33" t="s">
        <v>366</v>
      </c>
      <c r="B280" s="35" t="s">
        <v>74</v>
      </c>
      <c r="C280" s="33" t="s">
        <v>269</v>
      </c>
      <c r="D280" s="33" t="s">
        <v>79</v>
      </c>
      <c r="E280" s="41">
        <v>36350</v>
      </c>
      <c r="F280" s="37">
        <f t="shared" ca="1" si="4"/>
        <v>17</v>
      </c>
      <c r="G280" s="38"/>
      <c r="H280" s="39">
        <v>27380</v>
      </c>
      <c r="I280" s="39"/>
      <c r="J280" s="40">
        <v>3</v>
      </c>
    </row>
    <row r="281" spans="1:10" x14ac:dyDescent="0.3">
      <c r="A281" s="33" t="s">
        <v>367</v>
      </c>
      <c r="B281" s="35" t="s">
        <v>77</v>
      </c>
      <c r="C281" s="33" t="s">
        <v>269</v>
      </c>
      <c r="D281" s="33" t="s">
        <v>67</v>
      </c>
      <c r="E281" s="41">
        <v>36360</v>
      </c>
      <c r="F281" s="37">
        <f t="shared" ca="1" si="4"/>
        <v>17</v>
      </c>
      <c r="G281" s="38" t="s">
        <v>96</v>
      </c>
      <c r="H281" s="39">
        <v>11065</v>
      </c>
      <c r="I281" s="39"/>
      <c r="J281" s="40">
        <v>1</v>
      </c>
    </row>
    <row r="282" spans="1:10" x14ac:dyDescent="0.3">
      <c r="A282" s="33" t="s">
        <v>368</v>
      </c>
      <c r="B282" s="35" t="s">
        <v>77</v>
      </c>
      <c r="C282" s="33" t="s">
        <v>269</v>
      </c>
      <c r="D282" s="33" t="s">
        <v>79</v>
      </c>
      <c r="E282" s="41">
        <v>36718</v>
      </c>
      <c r="F282" s="37">
        <f t="shared" ca="1" si="4"/>
        <v>16</v>
      </c>
      <c r="G282" s="38"/>
      <c r="H282" s="39">
        <v>89520</v>
      </c>
      <c r="I282" s="39"/>
      <c r="J282" s="40">
        <v>5</v>
      </c>
    </row>
    <row r="283" spans="1:10" x14ac:dyDescent="0.3">
      <c r="A283" s="33" t="s">
        <v>369</v>
      </c>
      <c r="B283" s="35" t="s">
        <v>77</v>
      </c>
      <c r="C283" s="33" t="s">
        <v>269</v>
      </c>
      <c r="D283" s="33" t="s">
        <v>79</v>
      </c>
      <c r="E283" s="41">
        <v>36729</v>
      </c>
      <c r="F283" s="37">
        <f t="shared" ca="1" si="4"/>
        <v>16</v>
      </c>
      <c r="G283" s="38"/>
      <c r="H283" s="39">
        <v>45420</v>
      </c>
      <c r="I283" s="39"/>
      <c r="J283" s="40">
        <v>1</v>
      </c>
    </row>
    <row r="284" spans="1:10" x14ac:dyDescent="0.3">
      <c r="A284" s="33" t="s">
        <v>370</v>
      </c>
      <c r="B284" s="35" t="s">
        <v>74</v>
      </c>
      <c r="C284" s="33" t="s">
        <v>269</v>
      </c>
      <c r="D284" s="33" t="s">
        <v>79</v>
      </c>
      <c r="E284" s="41">
        <v>37820</v>
      </c>
      <c r="F284" s="37">
        <f t="shared" ca="1" si="4"/>
        <v>13</v>
      </c>
      <c r="G284" s="38"/>
      <c r="H284" s="39">
        <v>75420</v>
      </c>
      <c r="I284" s="39"/>
      <c r="J284" s="40">
        <v>1</v>
      </c>
    </row>
    <row r="285" spans="1:10" x14ac:dyDescent="0.3">
      <c r="A285" s="33" t="s">
        <v>371</v>
      </c>
      <c r="B285" s="35" t="s">
        <v>62</v>
      </c>
      <c r="C285" s="33" t="s">
        <v>269</v>
      </c>
      <c r="D285" s="33" t="s">
        <v>79</v>
      </c>
      <c r="E285" s="41">
        <v>39633</v>
      </c>
      <c r="F285" s="37">
        <f t="shared" ca="1" si="4"/>
        <v>8</v>
      </c>
      <c r="G285" s="38"/>
      <c r="H285" s="39">
        <v>39680</v>
      </c>
      <c r="I285" s="39"/>
      <c r="J285" s="40">
        <v>1</v>
      </c>
    </row>
    <row r="286" spans="1:10" x14ac:dyDescent="0.3">
      <c r="A286" s="33" t="s">
        <v>372</v>
      </c>
      <c r="B286" s="35" t="s">
        <v>71</v>
      </c>
      <c r="C286" s="33" t="s">
        <v>269</v>
      </c>
      <c r="D286" s="33" t="s">
        <v>79</v>
      </c>
      <c r="E286" s="41">
        <v>38912</v>
      </c>
      <c r="F286" s="37">
        <f t="shared" ca="1" si="4"/>
        <v>10</v>
      </c>
      <c r="G286" s="38"/>
      <c r="H286" s="39">
        <v>80330</v>
      </c>
      <c r="I286" s="39"/>
      <c r="J286" s="40">
        <v>4</v>
      </c>
    </row>
    <row r="287" spans="1:10" x14ac:dyDescent="0.3">
      <c r="A287" s="33" t="s">
        <v>373</v>
      </c>
      <c r="B287" s="35" t="s">
        <v>82</v>
      </c>
      <c r="C287" s="33" t="s">
        <v>269</v>
      </c>
      <c r="D287" s="33" t="s">
        <v>79</v>
      </c>
      <c r="E287" s="41">
        <v>41124</v>
      </c>
      <c r="F287" s="37">
        <f t="shared" ca="1" si="4"/>
        <v>4</v>
      </c>
      <c r="G287" s="38"/>
      <c r="H287" s="39">
        <v>49530</v>
      </c>
      <c r="I287" s="39"/>
      <c r="J287" s="40">
        <v>2</v>
      </c>
    </row>
    <row r="288" spans="1:10" x14ac:dyDescent="0.3">
      <c r="A288" s="33" t="s">
        <v>374</v>
      </c>
      <c r="B288" s="35" t="s">
        <v>82</v>
      </c>
      <c r="C288" s="33" t="s">
        <v>269</v>
      </c>
      <c r="D288" s="33" t="s">
        <v>64</v>
      </c>
      <c r="E288" s="41">
        <v>36009</v>
      </c>
      <c r="F288" s="37">
        <f t="shared" ca="1" si="4"/>
        <v>18</v>
      </c>
      <c r="G288" s="38" t="s">
        <v>65</v>
      </c>
      <c r="H288" s="39">
        <v>75120</v>
      </c>
      <c r="I288" s="39"/>
      <c r="J288" s="40">
        <v>5</v>
      </c>
    </row>
    <row r="289" spans="1:10" x14ac:dyDescent="0.3">
      <c r="A289" s="33" t="s">
        <v>375</v>
      </c>
      <c r="B289" s="35" t="s">
        <v>92</v>
      </c>
      <c r="C289" s="33" t="s">
        <v>269</v>
      </c>
      <c r="D289" s="33" t="s">
        <v>79</v>
      </c>
      <c r="E289" s="41">
        <v>36011</v>
      </c>
      <c r="F289" s="37">
        <f t="shared" ca="1" si="4"/>
        <v>18</v>
      </c>
      <c r="G289" s="38"/>
      <c r="H289" s="39">
        <v>45050</v>
      </c>
      <c r="I289" s="39"/>
      <c r="J289" s="40">
        <v>1</v>
      </c>
    </row>
    <row r="290" spans="1:10" x14ac:dyDescent="0.3">
      <c r="A290" s="33" t="s">
        <v>376</v>
      </c>
      <c r="B290" s="35" t="s">
        <v>74</v>
      </c>
      <c r="C290" s="33" t="s">
        <v>269</v>
      </c>
      <c r="D290" s="33" t="s">
        <v>64</v>
      </c>
      <c r="E290" s="41">
        <v>39312</v>
      </c>
      <c r="F290" s="37">
        <f t="shared" ca="1" si="4"/>
        <v>9</v>
      </c>
      <c r="G290" s="38" t="s">
        <v>68</v>
      </c>
      <c r="H290" s="39">
        <v>71030</v>
      </c>
      <c r="I290" s="39"/>
      <c r="J290" s="40">
        <v>3</v>
      </c>
    </row>
    <row r="291" spans="1:10" x14ac:dyDescent="0.3">
      <c r="A291" s="33" t="s">
        <v>377</v>
      </c>
      <c r="B291" s="35" t="s">
        <v>71</v>
      </c>
      <c r="C291" s="33" t="s">
        <v>269</v>
      </c>
      <c r="D291" s="33" t="s">
        <v>67</v>
      </c>
      <c r="E291" s="41">
        <v>39697</v>
      </c>
      <c r="F291" s="37">
        <f t="shared" ca="1" si="4"/>
        <v>8</v>
      </c>
      <c r="G291" s="38" t="s">
        <v>68</v>
      </c>
      <c r="H291" s="39">
        <v>15260</v>
      </c>
      <c r="I291" s="39"/>
      <c r="J291" s="40">
        <v>2</v>
      </c>
    </row>
    <row r="292" spans="1:10" x14ac:dyDescent="0.3">
      <c r="A292" s="33" t="s">
        <v>378</v>
      </c>
      <c r="B292" s="35" t="s">
        <v>77</v>
      </c>
      <c r="C292" s="33" t="s">
        <v>269</v>
      </c>
      <c r="D292" s="33" t="s">
        <v>64</v>
      </c>
      <c r="E292" s="41">
        <v>39354</v>
      </c>
      <c r="F292" s="37">
        <f t="shared" ca="1" si="4"/>
        <v>9</v>
      </c>
      <c r="G292" s="38" t="s">
        <v>96</v>
      </c>
      <c r="H292" s="39">
        <v>67050</v>
      </c>
      <c r="I292" s="39"/>
      <c r="J292" s="40">
        <v>4</v>
      </c>
    </row>
    <row r="293" spans="1:10" x14ac:dyDescent="0.3">
      <c r="A293" s="33" t="s">
        <v>379</v>
      </c>
      <c r="B293" s="35" t="s">
        <v>71</v>
      </c>
      <c r="C293" s="33" t="s">
        <v>269</v>
      </c>
      <c r="D293" s="33" t="s">
        <v>64</v>
      </c>
      <c r="E293" s="41">
        <v>40424</v>
      </c>
      <c r="F293" s="37">
        <f t="shared" ca="1" si="4"/>
        <v>6</v>
      </c>
      <c r="G293" s="38" t="s">
        <v>75</v>
      </c>
      <c r="H293" s="39">
        <v>39520</v>
      </c>
      <c r="I293" s="39"/>
      <c r="J293" s="40">
        <v>5</v>
      </c>
    </row>
    <row r="294" spans="1:10" x14ac:dyDescent="0.3">
      <c r="A294" s="33" t="s">
        <v>380</v>
      </c>
      <c r="B294" s="35" t="s">
        <v>82</v>
      </c>
      <c r="C294" s="33" t="s">
        <v>269</v>
      </c>
      <c r="D294" s="33" t="s">
        <v>64</v>
      </c>
      <c r="E294" s="41">
        <v>38982</v>
      </c>
      <c r="F294" s="37">
        <f t="shared" ca="1" si="4"/>
        <v>10</v>
      </c>
      <c r="G294" s="38" t="s">
        <v>65</v>
      </c>
      <c r="H294" s="39">
        <v>60100</v>
      </c>
      <c r="I294" s="39"/>
      <c r="J294" s="40">
        <v>1</v>
      </c>
    </row>
    <row r="295" spans="1:10" x14ac:dyDescent="0.3">
      <c r="A295" s="33" t="s">
        <v>381</v>
      </c>
      <c r="B295" s="35" t="s">
        <v>77</v>
      </c>
      <c r="C295" s="33" t="s">
        <v>269</v>
      </c>
      <c r="D295" s="33" t="s">
        <v>64</v>
      </c>
      <c r="E295" s="41">
        <v>38990</v>
      </c>
      <c r="F295" s="37">
        <f t="shared" ca="1" si="4"/>
        <v>10</v>
      </c>
      <c r="G295" s="38" t="s">
        <v>68</v>
      </c>
      <c r="H295" s="39">
        <v>66430</v>
      </c>
      <c r="I295" s="39"/>
      <c r="J295" s="40">
        <v>2</v>
      </c>
    </row>
    <row r="296" spans="1:10" x14ac:dyDescent="0.3">
      <c r="A296" s="33" t="s">
        <v>382</v>
      </c>
      <c r="B296" s="35" t="s">
        <v>92</v>
      </c>
      <c r="C296" s="33" t="s">
        <v>269</v>
      </c>
      <c r="D296" s="33" t="s">
        <v>72</v>
      </c>
      <c r="E296" s="41">
        <v>36067</v>
      </c>
      <c r="F296" s="37">
        <f t="shared" ca="1" si="4"/>
        <v>18</v>
      </c>
      <c r="G296" s="38"/>
      <c r="H296" s="39">
        <v>37612</v>
      </c>
      <c r="I296" s="39"/>
      <c r="J296" s="40">
        <v>4</v>
      </c>
    </row>
    <row r="297" spans="1:10" x14ac:dyDescent="0.3">
      <c r="A297" s="33" t="s">
        <v>383</v>
      </c>
      <c r="B297" s="35" t="s">
        <v>92</v>
      </c>
      <c r="C297" s="33" t="s">
        <v>269</v>
      </c>
      <c r="D297" s="33" t="s">
        <v>64</v>
      </c>
      <c r="E297" s="41">
        <v>36413</v>
      </c>
      <c r="F297" s="37">
        <f t="shared" ca="1" si="4"/>
        <v>17</v>
      </c>
      <c r="G297" s="38" t="s">
        <v>65</v>
      </c>
      <c r="H297" s="39">
        <v>40060</v>
      </c>
      <c r="I297" s="39"/>
      <c r="J297" s="40">
        <v>3</v>
      </c>
    </row>
    <row r="298" spans="1:10" x14ac:dyDescent="0.3">
      <c r="A298" s="33" t="s">
        <v>384</v>
      </c>
      <c r="B298" s="35" t="s">
        <v>77</v>
      </c>
      <c r="C298" s="33" t="s">
        <v>269</v>
      </c>
      <c r="D298" s="33" t="s">
        <v>67</v>
      </c>
      <c r="E298" s="41">
        <v>36422</v>
      </c>
      <c r="F298" s="37">
        <f t="shared" ca="1" si="4"/>
        <v>17</v>
      </c>
      <c r="G298" s="38" t="s">
        <v>96</v>
      </c>
      <c r="H298" s="39">
        <v>17270</v>
      </c>
      <c r="I298" s="39"/>
      <c r="J298" s="40">
        <v>5</v>
      </c>
    </row>
    <row r="299" spans="1:10" x14ac:dyDescent="0.3">
      <c r="A299" s="33" t="s">
        <v>385</v>
      </c>
      <c r="B299" s="35" t="s">
        <v>77</v>
      </c>
      <c r="C299" s="33" t="s">
        <v>269</v>
      </c>
      <c r="D299" s="33" t="s">
        <v>64</v>
      </c>
      <c r="E299" s="41">
        <v>36431</v>
      </c>
      <c r="F299" s="37">
        <f t="shared" ca="1" si="4"/>
        <v>17</v>
      </c>
      <c r="G299" s="38" t="s">
        <v>65</v>
      </c>
      <c r="H299" s="39">
        <v>35820</v>
      </c>
      <c r="I299" s="39"/>
      <c r="J299" s="40">
        <v>2</v>
      </c>
    </row>
    <row r="300" spans="1:10" x14ac:dyDescent="0.3">
      <c r="A300" s="33" t="s">
        <v>386</v>
      </c>
      <c r="B300" s="35" t="s">
        <v>82</v>
      </c>
      <c r="C300" s="33" t="s">
        <v>269</v>
      </c>
      <c r="D300" s="33" t="s">
        <v>64</v>
      </c>
      <c r="E300" s="41">
        <v>37509</v>
      </c>
      <c r="F300" s="37">
        <f t="shared" ca="1" si="4"/>
        <v>14</v>
      </c>
      <c r="G300" s="38" t="s">
        <v>96</v>
      </c>
      <c r="H300" s="39">
        <v>69080</v>
      </c>
      <c r="I300" s="39"/>
      <c r="J300" s="40">
        <v>3</v>
      </c>
    </row>
    <row r="301" spans="1:10" x14ac:dyDescent="0.3">
      <c r="A301" s="33" t="s">
        <v>387</v>
      </c>
      <c r="B301" s="35" t="s">
        <v>77</v>
      </c>
      <c r="C301" s="33" t="s">
        <v>269</v>
      </c>
      <c r="D301" s="33" t="s">
        <v>64</v>
      </c>
      <c r="E301" s="41">
        <v>37866</v>
      </c>
      <c r="F301" s="37">
        <f t="shared" ca="1" si="4"/>
        <v>13</v>
      </c>
      <c r="G301" s="38" t="s">
        <v>68</v>
      </c>
      <c r="H301" s="39">
        <v>54230</v>
      </c>
      <c r="I301" s="39"/>
      <c r="J301" s="40">
        <v>5</v>
      </c>
    </row>
    <row r="302" spans="1:10" x14ac:dyDescent="0.3">
      <c r="A302" s="33" t="s">
        <v>388</v>
      </c>
      <c r="B302" s="35" t="s">
        <v>92</v>
      </c>
      <c r="C302" s="33" t="s">
        <v>269</v>
      </c>
      <c r="D302" s="33" t="s">
        <v>64</v>
      </c>
      <c r="E302" s="41">
        <v>39348</v>
      </c>
      <c r="F302" s="37">
        <f t="shared" ca="1" si="4"/>
        <v>9</v>
      </c>
      <c r="G302" s="38" t="s">
        <v>65</v>
      </c>
      <c r="H302" s="39">
        <v>46220</v>
      </c>
      <c r="I302" s="39"/>
      <c r="J302" s="40">
        <v>2</v>
      </c>
    </row>
    <row r="303" spans="1:10" x14ac:dyDescent="0.3">
      <c r="A303" s="33" t="s">
        <v>389</v>
      </c>
      <c r="B303" s="35" t="s">
        <v>82</v>
      </c>
      <c r="C303" s="33" t="s">
        <v>269</v>
      </c>
      <c r="D303" s="33" t="s">
        <v>64</v>
      </c>
      <c r="E303" s="41">
        <v>39696</v>
      </c>
      <c r="F303" s="37">
        <f t="shared" ca="1" si="4"/>
        <v>8</v>
      </c>
      <c r="G303" s="38" t="s">
        <v>65</v>
      </c>
      <c r="H303" s="39">
        <v>69320</v>
      </c>
      <c r="I303" s="39"/>
      <c r="J303" s="40">
        <v>3</v>
      </c>
    </row>
    <row r="304" spans="1:10" x14ac:dyDescent="0.3">
      <c r="A304" s="33" t="s">
        <v>390</v>
      </c>
      <c r="B304" s="35" t="s">
        <v>77</v>
      </c>
      <c r="C304" s="33" t="s">
        <v>269</v>
      </c>
      <c r="D304" s="33" t="s">
        <v>79</v>
      </c>
      <c r="E304" s="42">
        <v>40449</v>
      </c>
      <c r="F304" s="37">
        <f t="shared" ca="1" si="4"/>
        <v>6</v>
      </c>
      <c r="G304" s="38"/>
      <c r="H304" s="39">
        <v>88840</v>
      </c>
      <c r="I304" s="39"/>
      <c r="J304" s="40">
        <v>5</v>
      </c>
    </row>
    <row r="305" spans="1:10" x14ac:dyDescent="0.3">
      <c r="A305" s="33" t="s">
        <v>391</v>
      </c>
      <c r="B305" s="35" t="s">
        <v>92</v>
      </c>
      <c r="C305" s="33" t="s">
        <v>269</v>
      </c>
      <c r="D305" s="33" t="s">
        <v>79</v>
      </c>
      <c r="E305" s="41">
        <v>39378</v>
      </c>
      <c r="F305" s="37">
        <f t="shared" ca="1" si="4"/>
        <v>9</v>
      </c>
      <c r="G305" s="38"/>
      <c r="H305" s="39">
        <v>35460</v>
      </c>
      <c r="I305" s="39"/>
      <c r="J305" s="40">
        <v>3</v>
      </c>
    </row>
    <row r="306" spans="1:10" x14ac:dyDescent="0.3">
      <c r="A306" s="33" t="s">
        <v>392</v>
      </c>
      <c r="B306" s="35" t="s">
        <v>71</v>
      </c>
      <c r="C306" s="33" t="s">
        <v>269</v>
      </c>
      <c r="D306" s="33" t="s">
        <v>67</v>
      </c>
      <c r="E306" s="41">
        <v>40456</v>
      </c>
      <c r="F306" s="37">
        <f t="shared" ca="1" si="4"/>
        <v>6</v>
      </c>
      <c r="G306" s="38" t="s">
        <v>65</v>
      </c>
      <c r="H306" s="39">
        <v>46645</v>
      </c>
      <c r="I306" s="39"/>
      <c r="J306" s="40">
        <v>5</v>
      </c>
    </row>
    <row r="307" spans="1:10" x14ac:dyDescent="0.3">
      <c r="A307" s="33" t="s">
        <v>393</v>
      </c>
      <c r="B307" s="35" t="s">
        <v>82</v>
      </c>
      <c r="C307" s="33" t="s">
        <v>269</v>
      </c>
      <c r="D307" s="33" t="s">
        <v>79</v>
      </c>
      <c r="E307" s="41">
        <v>40462</v>
      </c>
      <c r="F307" s="37">
        <f t="shared" ca="1" si="4"/>
        <v>6</v>
      </c>
      <c r="G307" s="38"/>
      <c r="H307" s="39">
        <v>52940</v>
      </c>
      <c r="I307" s="39"/>
      <c r="J307" s="40">
        <v>4</v>
      </c>
    </row>
    <row r="308" spans="1:10" x14ac:dyDescent="0.3">
      <c r="A308" s="33" t="s">
        <v>394</v>
      </c>
      <c r="B308" s="35" t="s">
        <v>82</v>
      </c>
      <c r="C308" s="33" t="s">
        <v>269</v>
      </c>
      <c r="D308" s="33" t="s">
        <v>64</v>
      </c>
      <c r="E308" s="41">
        <v>40469</v>
      </c>
      <c r="F308" s="37">
        <f t="shared" ca="1" si="4"/>
        <v>6</v>
      </c>
      <c r="G308" s="38" t="s">
        <v>68</v>
      </c>
      <c r="H308" s="39">
        <v>45480</v>
      </c>
      <c r="I308" s="39"/>
      <c r="J308" s="40">
        <v>4</v>
      </c>
    </row>
    <row r="309" spans="1:10" x14ac:dyDescent="0.3">
      <c r="A309" s="33" t="s">
        <v>395</v>
      </c>
      <c r="B309" s="35" t="s">
        <v>74</v>
      </c>
      <c r="C309" s="33" t="s">
        <v>269</v>
      </c>
      <c r="D309" s="33" t="s">
        <v>79</v>
      </c>
      <c r="E309" s="41">
        <v>40473</v>
      </c>
      <c r="F309" s="37">
        <f t="shared" ca="1" si="4"/>
        <v>6</v>
      </c>
      <c r="G309" s="38"/>
      <c r="H309" s="39">
        <v>28260</v>
      </c>
      <c r="I309" s="39"/>
      <c r="J309" s="40">
        <v>5</v>
      </c>
    </row>
    <row r="310" spans="1:10" x14ac:dyDescent="0.3">
      <c r="A310" s="33" t="s">
        <v>396</v>
      </c>
      <c r="B310" s="35" t="s">
        <v>74</v>
      </c>
      <c r="C310" s="33" t="s">
        <v>269</v>
      </c>
      <c r="D310" s="33" t="s">
        <v>64</v>
      </c>
      <c r="E310" s="41">
        <v>40474</v>
      </c>
      <c r="F310" s="37">
        <f t="shared" ca="1" si="4"/>
        <v>6</v>
      </c>
      <c r="G310" s="38" t="s">
        <v>65</v>
      </c>
      <c r="H310" s="39">
        <v>59320</v>
      </c>
      <c r="I310" s="39"/>
      <c r="J310" s="40">
        <v>4</v>
      </c>
    </row>
    <row r="311" spans="1:10" x14ac:dyDescent="0.3">
      <c r="A311" s="33" t="s">
        <v>397</v>
      </c>
      <c r="B311" s="35" t="s">
        <v>62</v>
      </c>
      <c r="C311" s="33" t="s">
        <v>269</v>
      </c>
      <c r="D311" s="33" t="s">
        <v>64</v>
      </c>
      <c r="E311" s="41">
        <v>39001</v>
      </c>
      <c r="F311" s="37">
        <f t="shared" ca="1" si="4"/>
        <v>10</v>
      </c>
      <c r="G311" s="38" t="s">
        <v>68</v>
      </c>
      <c r="H311" s="39">
        <v>70020</v>
      </c>
      <c r="I311" s="39"/>
      <c r="J311" s="40">
        <v>3</v>
      </c>
    </row>
    <row r="312" spans="1:10" x14ac:dyDescent="0.3">
      <c r="A312" s="33" t="s">
        <v>398</v>
      </c>
      <c r="B312" s="35" t="s">
        <v>92</v>
      </c>
      <c r="C312" s="33" t="s">
        <v>269</v>
      </c>
      <c r="D312" s="33" t="s">
        <v>64</v>
      </c>
      <c r="E312" s="41">
        <v>36084</v>
      </c>
      <c r="F312" s="37">
        <f t="shared" ca="1" si="4"/>
        <v>18</v>
      </c>
      <c r="G312" s="38" t="s">
        <v>65</v>
      </c>
      <c r="H312" s="39">
        <v>33210</v>
      </c>
      <c r="I312" s="39"/>
      <c r="J312" s="40">
        <v>4</v>
      </c>
    </row>
    <row r="313" spans="1:10" x14ac:dyDescent="0.3">
      <c r="A313" s="33" t="s">
        <v>399</v>
      </c>
      <c r="B313" s="35" t="s">
        <v>62</v>
      </c>
      <c r="C313" s="33" t="s">
        <v>269</v>
      </c>
      <c r="D313" s="33" t="s">
        <v>64</v>
      </c>
      <c r="E313" s="41">
        <v>36444</v>
      </c>
      <c r="F313" s="37">
        <f t="shared" ca="1" si="4"/>
        <v>17</v>
      </c>
      <c r="G313" s="38" t="s">
        <v>65</v>
      </c>
      <c r="H313" s="39">
        <v>67280</v>
      </c>
      <c r="I313" s="39"/>
      <c r="J313" s="40">
        <v>3</v>
      </c>
    </row>
    <row r="314" spans="1:10" x14ac:dyDescent="0.3">
      <c r="A314" s="33" t="s">
        <v>400</v>
      </c>
      <c r="B314" s="35" t="s">
        <v>82</v>
      </c>
      <c r="C314" s="33" t="s">
        <v>269</v>
      </c>
      <c r="D314" s="33" t="s">
        <v>79</v>
      </c>
      <c r="E314" s="41">
        <v>36455</v>
      </c>
      <c r="F314" s="37">
        <f t="shared" ca="1" si="4"/>
        <v>17</v>
      </c>
      <c r="G314" s="38"/>
      <c r="H314" s="39">
        <v>23810</v>
      </c>
      <c r="I314" s="39"/>
      <c r="J314" s="40">
        <v>4</v>
      </c>
    </row>
    <row r="315" spans="1:10" x14ac:dyDescent="0.3">
      <c r="A315" s="33" t="s">
        <v>401</v>
      </c>
      <c r="B315" s="35" t="s">
        <v>74</v>
      </c>
      <c r="C315" s="33" t="s">
        <v>269</v>
      </c>
      <c r="D315" s="33" t="s">
        <v>79</v>
      </c>
      <c r="E315" s="41">
        <v>37899</v>
      </c>
      <c r="F315" s="37">
        <f t="shared" ca="1" si="4"/>
        <v>13</v>
      </c>
      <c r="G315" s="38"/>
      <c r="H315" s="39">
        <v>64220</v>
      </c>
      <c r="I315" s="39"/>
      <c r="J315" s="40">
        <v>5</v>
      </c>
    </row>
    <row r="316" spans="1:10" x14ac:dyDescent="0.3">
      <c r="A316" s="33" t="s">
        <v>402</v>
      </c>
      <c r="B316" s="35" t="s">
        <v>62</v>
      </c>
      <c r="C316" s="33" t="s">
        <v>269</v>
      </c>
      <c r="D316" s="33" t="s">
        <v>79</v>
      </c>
      <c r="E316" s="41">
        <v>38289</v>
      </c>
      <c r="F316" s="37">
        <f t="shared" ca="1" si="4"/>
        <v>11</v>
      </c>
      <c r="G316" s="38"/>
      <c r="H316" s="39">
        <v>71830</v>
      </c>
      <c r="I316" s="39"/>
      <c r="J316" s="40">
        <v>3</v>
      </c>
    </row>
    <row r="317" spans="1:10" x14ac:dyDescent="0.3">
      <c r="A317" s="33" t="s">
        <v>403</v>
      </c>
      <c r="B317" s="35" t="s">
        <v>74</v>
      </c>
      <c r="C317" s="33" t="s">
        <v>269</v>
      </c>
      <c r="D317" s="33" t="s">
        <v>72</v>
      </c>
      <c r="E317" s="41">
        <v>39747</v>
      </c>
      <c r="F317" s="37">
        <f t="shared" ca="1" si="4"/>
        <v>8</v>
      </c>
      <c r="G317" s="38"/>
      <c r="H317" s="39">
        <v>10572</v>
      </c>
      <c r="I317" s="39"/>
      <c r="J317" s="40">
        <v>4</v>
      </c>
    </row>
    <row r="318" spans="1:10" x14ac:dyDescent="0.3">
      <c r="A318" s="33" t="s">
        <v>404</v>
      </c>
      <c r="B318" s="35" t="s">
        <v>82</v>
      </c>
      <c r="C318" s="33" t="s">
        <v>269</v>
      </c>
      <c r="D318" s="33" t="s">
        <v>79</v>
      </c>
      <c r="E318" s="41">
        <v>40470</v>
      </c>
      <c r="F318" s="37">
        <f t="shared" ca="1" si="4"/>
        <v>6</v>
      </c>
      <c r="G318" s="38"/>
      <c r="H318" s="39">
        <v>37840</v>
      </c>
      <c r="I318" s="39"/>
      <c r="J318" s="40">
        <v>1</v>
      </c>
    </row>
    <row r="319" spans="1:10" x14ac:dyDescent="0.3">
      <c r="A319" s="33" t="s">
        <v>405</v>
      </c>
      <c r="B319" s="35" t="s">
        <v>62</v>
      </c>
      <c r="C319" s="33" t="s">
        <v>269</v>
      </c>
      <c r="D319" s="33" t="s">
        <v>64</v>
      </c>
      <c r="E319" s="41">
        <v>39403</v>
      </c>
      <c r="F319" s="37">
        <f t="shared" ca="1" si="4"/>
        <v>8</v>
      </c>
      <c r="G319" s="38" t="s">
        <v>68</v>
      </c>
      <c r="H319" s="39">
        <v>38940</v>
      </c>
      <c r="I319" s="39"/>
      <c r="J319" s="40">
        <v>2</v>
      </c>
    </row>
    <row r="320" spans="1:10" x14ac:dyDescent="0.3">
      <c r="A320" s="33" t="s">
        <v>406</v>
      </c>
      <c r="B320" s="35" t="s">
        <v>77</v>
      </c>
      <c r="C320" s="33" t="s">
        <v>269</v>
      </c>
      <c r="D320" s="33" t="s">
        <v>64</v>
      </c>
      <c r="E320" s="41">
        <v>39407</v>
      </c>
      <c r="F320" s="37">
        <f t="shared" ca="1" si="4"/>
        <v>8</v>
      </c>
      <c r="G320" s="38" t="s">
        <v>96</v>
      </c>
      <c r="H320" s="39">
        <v>73072</v>
      </c>
      <c r="I320" s="39"/>
      <c r="J320" s="40">
        <v>5</v>
      </c>
    </row>
    <row r="321" spans="1:10" x14ac:dyDescent="0.3">
      <c r="A321" s="33" t="s">
        <v>407</v>
      </c>
      <c r="B321" s="35" t="s">
        <v>82</v>
      </c>
      <c r="C321" s="33" t="s">
        <v>269</v>
      </c>
      <c r="D321" s="33" t="s">
        <v>79</v>
      </c>
      <c r="E321" s="41">
        <v>40492</v>
      </c>
      <c r="F321" s="37">
        <f t="shared" ca="1" si="4"/>
        <v>5</v>
      </c>
      <c r="G321" s="38"/>
      <c r="H321" s="39">
        <v>66010</v>
      </c>
      <c r="I321" s="39"/>
      <c r="J321" s="40">
        <v>2</v>
      </c>
    </row>
    <row r="322" spans="1:10" x14ac:dyDescent="0.3">
      <c r="A322" s="33" t="s">
        <v>408</v>
      </c>
      <c r="B322" s="35" t="s">
        <v>82</v>
      </c>
      <c r="C322" s="33" t="s">
        <v>269</v>
      </c>
      <c r="D322" s="33" t="s">
        <v>64</v>
      </c>
      <c r="E322" s="41">
        <v>36101</v>
      </c>
      <c r="F322" s="37">
        <f t="shared" ref="F322:F385" ca="1" si="5">DATEDIF(E322,TODAY(),"Y")</f>
        <v>17</v>
      </c>
      <c r="G322" s="38" t="s">
        <v>65</v>
      </c>
      <c r="H322" s="39">
        <v>88240</v>
      </c>
      <c r="I322" s="39"/>
      <c r="J322" s="40">
        <v>5</v>
      </c>
    </row>
    <row r="323" spans="1:10" x14ac:dyDescent="0.3">
      <c r="A323" s="33" t="s">
        <v>409</v>
      </c>
      <c r="B323" s="35" t="s">
        <v>62</v>
      </c>
      <c r="C323" s="33" t="s">
        <v>269</v>
      </c>
      <c r="D323" s="33" t="s">
        <v>64</v>
      </c>
      <c r="E323" s="41">
        <v>36122</v>
      </c>
      <c r="F323" s="37">
        <f t="shared" ca="1" si="5"/>
        <v>17</v>
      </c>
      <c r="G323" s="38" t="s">
        <v>68</v>
      </c>
      <c r="H323" s="39">
        <v>22660</v>
      </c>
      <c r="I323" s="39"/>
      <c r="J323" s="40">
        <v>2</v>
      </c>
    </row>
    <row r="324" spans="1:10" x14ac:dyDescent="0.3">
      <c r="A324" s="33" t="s">
        <v>410</v>
      </c>
      <c r="B324" s="35" t="s">
        <v>74</v>
      </c>
      <c r="C324" s="33" t="s">
        <v>269</v>
      </c>
      <c r="D324" s="33" t="s">
        <v>64</v>
      </c>
      <c r="E324" s="41">
        <v>37936</v>
      </c>
      <c r="F324" s="37">
        <f t="shared" ca="1" si="5"/>
        <v>12</v>
      </c>
      <c r="G324" s="38" t="s">
        <v>96</v>
      </c>
      <c r="H324" s="39">
        <v>30920</v>
      </c>
      <c r="I324" s="39"/>
      <c r="J324" s="40">
        <v>5</v>
      </c>
    </row>
    <row r="325" spans="1:10" x14ac:dyDescent="0.3">
      <c r="A325" s="33" t="s">
        <v>411</v>
      </c>
      <c r="B325" s="35" t="s">
        <v>82</v>
      </c>
      <c r="C325" s="33" t="s">
        <v>269</v>
      </c>
      <c r="D325" s="33" t="s">
        <v>64</v>
      </c>
      <c r="E325" s="41">
        <v>37943</v>
      </c>
      <c r="F325" s="37">
        <f t="shared" ca="1" si="5"/>
        <v>12</v>
      </c>
      <c r="G325" s="38" t="s">
        <v>65</v>
      </c>
      <c r="H325" s="39">
        <v>75176</v>
      </c>
      <c r="I325" s="39"/>
      <c r="J325" s="40">
        <v>3</v>
      </c>
    </row>
    <row r="326" spans="1:10" x14ac:dyDescent="0.3">
      <c r="A326" s="33" t="s">
        <v>412</v>
      </c>
      <c r="B326" s="35" t="s">
        <v>77</v>
      </c>
      <c r="C326" s="33" t="s">
        <v>269</v>
      </c>
      <c r="D326" s="33" t="s">
        <v>79</v>
      </c>
      <c r="E326" s="41">
        <v>38321</v>
      </c>
      <c r="F326" s="37">
        <f t="shared" ca="1" si="5"/>
        <v>11</v>
      </c>
      <c r="G326" s="38"/>
      <c r="H326" s="39">
        <v>37980</v>
      </c>
      <c r="I326" s="39"/>
      <c r="J326" s="40">
        <v>4</v>
      </c>
    </row>
    <row r="327" spans="1:10" x14ac:dyDescent="0.3">
      <c r="A327" s="33" t="s">
        <v>413</v>
      </c>
      <c r="B327" s="35" t="s">
        <v>74</v>
      </c>
      <c r="C327" s="33" t="s">
        <v>269</v>
      </c>
      <c r="D327" s="33" t="s">
        <v>64</v>
      </c>
      <c r="E327" s="41">
        <v>38321</v>
      </c>
      <c r="F327" s="37">
        <f t="shared" ca="1" si="5"/>
        <v>11</v>
      </c>
      <c r="G327" s="38" t="s">
        <v>68</v>
      </c>
      <c r="H327" s="39">
        <v>70760</v>
      </c>
      <c r="I327" s="39"/>
      <c r="J327" s="40">
        <v>1</v>
      </c>
    </row>
    <row r="328" spans="1:10" x14ac:dyDescent="0.3">
      <c r="A328" s="33" t="s">
        <v>414</v>
      </c>
      <c r="B328" s="35" t="s">
        <v>77</v>
      </c>
      <c r="C328" s="33" t="s">
        <v>269</v>
      </c>
      <c r="D328" s="33" t="s">
        <v>64</v>
      </c>
      <c r="E328" s="41">
        <v>39760</v>
      </c>
      <c r="F328" s="37">
        <f t="shared" ca="1" si="5"/>
        <v>7</v>
      </c>
      <c r="G328" s="38" t="s">
        <v>65</v>
      </c>
      <c r="H328" s="39">
        <v>61060</v>
      </c>
      <c r="I328" s="39"/>
      <c r="J328" s="40">
        <v>5</v>
      </c>
    </row>
    <row r="329" spans="1:10" x14ac:dyDescent="0.3">
      <c r="A329" s="33" t="s">
        <v>415</v>
      </c>
      <c r="B329" s="35" t="s">
        <v>82</v>
      </c>
      <c r="C329" s="33" t="s">
        <v>269</v>
      </c>
      <c r="D329" s="33" t="s">
        <v>64</v>
      </c>
      <c r="E329" s="41">
        <v>39390</v>
      </c>
      <c r="F329" s="37">
        <f t="shared" ca="1" si="5"/>
        <v>8</v>
      </c>
      <c r="G329" s="38" t="s">
        <v>75</v>
      </c>
      <c r="H329" s="39">
        <v>71490</v>
      </c>
      <c r="I329" s="39"/>
      <c r="J329" s="40">
        <v>5</v>
      </c>
    </row>
    <row r="330" spans="1:10" x14ac:dyDescent="0.3">
      <c r="A330" s="33" t="s">
        <v>416</v>
      </c>
      <c r="B330" s="35" t="s">
        <v>74</v>
      </c>
      <c r="C330" s="33" t="s">
        <v>269</v>
      </c>
      <c r="D330" s="33" t="s">
        <v>79</v>
      </c>
      <c r="E330" s="41">
        <v>39785</v>
      </c>
      <c r="F330" s="37">
        <f t="shared" ca="1" si="5"/>
        <v>7</v>
      </c>
      <c r="G330" s="38"/>
      <c r="H330" s="39">
        <v>80690</v>
      </c>
      <c r="I330" s="39"/>
      <c r="J330" s="40">
        <v>3</v>
      </c>
    </row>
    <row r="331" spans="1:10" x14ac:dyDescent="0.3">
      <c r="A331" s="33" t="s">
        <v>417</v>
      </c>
      <c r="B331" s="35" t="s">
        <v>82</v>
      </c>
      <c r="C331" s="33" t="s">
        <v>269</v>
      </c>
      <c r="D331" s="33" t="s">
        <v>67</v>
      </c>
      <c r="E331" s="41">
        <v>36503</v>
      </c>
      <c r="F331" s="37">
        <f t="shared" ca="1" si="5"/>
        <v>16</v>
      </c>
      <c r="G331" s="38" t="s">
        <v>75</v>
      </c>
      <c r="H331" s="39">
        <v>41615</v>
      </c>
      <c r="I331" s="39"/>
      <c r="J331" s="40">
        <v>1</v>
      </c>
    </row>
    <row r="332" spans="1:10" x14ac:dyDescent="0.3">
      <c r="A332" s="33" t="s">
        <v>418</v>
      </c>
      <c r="B332" s="35" t="s">
        <v>92</v>
      </c>
      <c r="C332" s="33" t="s">
        <v>269</v>
      </c>
      <c r="D332" s="33" t="s">
        <v>64</v>
      </c>
      <c r="E332" s="41">
        <v>37229</v>
      </c>
      <c r="F332" s="37">
        <f t="shared" ca="1" si="5"/>
        <v>14</v>
      </c>
      <c r="G332" s="38" t="s">
        <v>96</v>
      </c>
      <c r="H332" s="39">
        <v>25310</v>
      </c>
      <c r="I332" s="39"/>
      <c r="J332" s="40">
        <v>4</v>
      </c>
    </row>
    <row r="333" spans="1:10" x14ac:dyDescent="0.3">
      <c r="A333" s="33" t="s">
        <v>419</v>
      </c>
      <c r="B333" s="35" t="s">
        <v>62</v>
      </c>
      <c r="C333" s="33" t="s">
        <v>269</v>
      </c>
      <c r="D333" s="33" t="s">
        <v>67</v>
      </c>
      <c r="E333" s="41">
        <v>37620</v>
      </c>
      <c r="F333" s="37">
        <f t="shared" ca="1" si="5"/>
        <v>13</v>
      </c>
      <c r="G333" s="38" t="s">
        <v>65</v>
      </c>
      <c r="H333" s="39">
        <v>24460</v>
      </c>
      <c r="I333" s="39"/>
      <c r="J333" s="40">
        <v>1</v>
      </c>
    </row>
    <row r="334" spans="1:10" x14ac:dyDescent="0.3">
      <c r="A334" s="33" t="s">
        <v>420</v>
      </c>
      <c r="B334" s="35" t="s">
        <v>74</v>
      </c>
      <c r="C334" s="33" t="s">
        <v>269</v>
      </c>
      <c r="D334" s="33" t="s">
        <v>64</v>
      </c>
      <c r="E334" s="41">
        <v>40175</v>
      </c>
      <c r="F334" s="37">
        <f t="shared" ca="1" si="5"/>
        <v>6</v>
      </c>
      <c r="G334" s="38" t="s">
        <v>75</v>
      </c>
      <c r="H334" s="39">
        <v>34690</v>
      </c>
      <c r="I334" s="39"/>
      <c r="J334" s="40">
        <v>2</v>
      </c>
    </row>
    <row r="335" spans="1:10" x14ac:dyDescent="0.3">
      <c r="A335" s="33" t="s">
        <v>421</v>
      </c>
      <c r="B335" s="35" t="s">
        <v>74</v>
      </c>
      <c r="C335" s="33" t="s">
        <v>422</v>
      </c>
      <c r="D335" s="33" t="s">
        <v>79</v>
      </c>
      <c r="E335" s="42">
        <v>40292</v>
      </c>
      <c r="F335" s="37">
        <f t="shared" ca="1" si="5"/>
        <v>6</v>
      </c>
      <c r="G335" s="38"/>
      <c r="H335" s="39">
        <v>61890</v>
      </c>
      <c r="I335" s="39"/>
      <c r="J335" s="40">
        <v>2</v>
      </c>
    </row>
    <row r="336" spans="1:10" x14ac:dyDescent="0.3">
      <c r="A336" s="33" t="s">
        <v>423</v>
      </c>
      <c r="B336" s="35" t="s">
        <v>71</v>
      </c>
      <c r="C336" s="33" t="s">
        <v>422</v>
      </c>
      <c r="D336" s="33" t="s">
        <v>64</v>
      </c>
      <c r="E336" s="41">
        <v>37407</v>
      </c>
      <c r="F336" s="37">
        <f t="shared" ca="1" si="5"/>
        <v>14</v>
      </c>
      <c r="G336" s="38" t="s">
        <v>65</v>
      </c>
      <c r="H336" s="39">
        <v>59140</v>
      </c>
      <c r="I336" s="39"/>
      <c r="J336" s="40">
        <v>5</v>
      </c>
    </row>
    <row r="337" spans="1:10" x14ac:dyDescent="0.3">
      <c r="A337" s="33" t="s">
        <v>424</v>
      </c>
      <c r="B337" s="35" t="s">
        <v>74</v>
      </c>
      <c r="C337" s="33" t="s">
        <v>422</v>
      </c>
      <c r="D337" s="33" t="s">
        <v>64</v>
      </c>
      <c r="E337" s="42">
        <v>40313</v>
      </c>
      <c r="F337" s="37">
        <f t="shared" ca="1" si="5"/>
        <v>6</v>
      </c>
      <c r="G337" s="38" t="s">
        <v>96</v>
      </c>
      <c r="H337" s="39">
        <v>27250</v>
      </c>
      <c r="I337" s="39"/>
      <c r="J337" s="40">
        <v>5</v>
      </c>
    </row>
    <row r="338" spans="1:10" x14ac:dyDescent="0.3">
      <c r="A338" s="33" t="s">
        <v>425</v>
      </c>
      <c r="B338" s="35" t="s">
        <v>92</v>
      </c>
      <c r="C338" s="33" t="s">
        <v>422</v>
      </c>
      <c r="D338" s="33" t="s">
        <v>64</v>
      </c>
      <c r="E338" s="41">
        <v>41137</v>
      </c>
      <c r="F338" s="37">
        <f t="shared" ca="1" si="5"/>
        <v>4</v>
      </c>
      <c r="G338" s="38" t="s">
        <v>65</v>
      </c>
      <c r="H338" s="39">
        <v>39160</v>
      </c>
      <c r="I338" s="39"/>
      <c r="J338" s="40">
        <v>3</v>
      </c>
    </row>
    <row r="339" spans="1:10" x14ac:dyDescent="0.3">
      <c r="A339" s="33" t="s">
        <v>426</v>
      </c>
      <c r="B339" s="35" t="s">
        <v>62</v>
      </c>
      <c r="C339" s="33" t="s">
        <v>422</v>
      </c>
      <c r="D339" s="33" t="s">
        <v>79</v>
      </c>
      <c r="E339" s="41">
        <v>36765</v>
      </c>
      <c r="F339" s="37">
        <f t="shared" ca="1" si="5"/>
        <v>16</v>
      </c>
      <c r="G339" s="38"/>
      <c r="H339" s="39">
        <v>74500</v>
      </c>
      <c r="I339" s="39"/>
      <c r="J339" s="40">
        <v>4</v>
      </c>
    </row>
    <row r="340" spans="1:10" x14ac:dyDescent="0.3">
      <c r="A340" s="33" t="s">
        <v>427</v>
      </c>
      <c r="B340" s="35" t="s">
        <v>77</v>
      </c>
      <c r="C340" s="33" t="s">
        <v>422</v>
      </c>
      <c r="D340" s="33" t="s">
        <v>64</v>
      </c>
      <c r="E340" s="41">
        <v>37936</v>
      </c>
      <c r="F340" s="37">
        <f t="shared" ca="1" si="5"/>
        <v>12</v>
      </c>
      <c r="G340" s="38" t="s">
        <v>96</v>
      </c>
      <c r="H340" s="39">
        <v>53870</v>
      </c>
      <c r="I340" s="39"/>
      <c r="J340" s="40">
        <v>2</v>
      </c>
    </row>
    <row r="341" spans="1:10" x14ac:dyDescent="0.3">
      <c r="A341" s="33" t="s">
        <v>428</v>
      </c>
      <c r="B341" s="35" t="s">
        <v>62</v>
      </c>
      <c r="C341" s="33" t="s">
        <v>422</v>
      </c>
      <c r="D341" s="33" t="s">
        <v>64</v>
      </c>
      <c r="E341" s="41">
        <v>39038</v>
      </c>
      <c r="F341" s="37">
        <f t="shared" ca="1" si="5"/>
        <v>9</v>
      </c>
      <c r="G341" s="38" t="s">
        <v>86</v>
      </c>
      <c r="H341" s="39">
        <v>71400</v>
      </c>
      <c r="I341" s="39"/>
      <c r="J341" s="40">
        <v>4</v>
      </c>
    </row>
    <row r="342" spans="1:10" x14ac:dyDescent="0.3">
      <c r="A342" s="33" t="s">
        <v>429</v>
      </c>
      <c r="B342" s="35" t="s">
        <v>92</v>
      </c>
      <c r="C342" s="33" t="s">
        <v>430</v>
      </c>
      <c r="D342" s="33" t="s">
        <v>64</v>
      </c>
      <c r="E342" s="41">
        <v>40552</v>
      </c>
      <c r="F342" s="37">
        <f t="shared" ca="1" si="5"/>
        <v>5</v>
      </c>
      <c r="G342" s="38" t="s">
        <v>65</v>
      </c>
      <c r="H342" s="39">
        <v>62740</v>
      </c>
      <c r="I342" s="39"/>
      <c r="J342" s="40">
        <v>4</v>
      </c>
    </row>
    <row r="343" spans="1:10" x14ac:dyDescent="0.3">
      <c r="A343" s="33" t="s">
        <v>431</v>
      </c>
      <c r="B343" s="35" t="s">
        <v>77</v>
      </c>
      <c r="C343" s="33" t="s">
        <v>430</v>
      </c>
      <c r="D343" s="33" t="s">
        <v>64</v>
      </c>
      <c r="E343" s="41">
        <v>40911</v>
      </c>
      <c r="F343" s="37">
        <f t="shared" ca="1" si="5"/>
        <v>4</v>
      </c>
      <c r="G343" s="38" t="s">
        <v>68</v>
      </c>
      <c r="H343" s="39">
        <v>87120</v>
      </c>
      <c r="I343" s="39"/>
      <c r="J343" s="40">
        <v>3</v>
      </c>
    </row>
    <row r="344" spans="1:10" x14ac:dyDescent="0.3">
      <c r="A344" s="33" t="s">
        <v>432</v>
      </c>
      <c r="B344" s="35" t="s">
        <v>77</v>
      </c>
      <c r="C344" s="33" t="s">
        <v>430</v>
      </c>
      <c r="D344" s="33" t="s">
        <v>67</v>
      </c>
      <c r="E344" s="41">
        <v>39457</v>
      </c>
      <c r="F344" s="37">
        <f t="shared" ca="1" si="5"/>
        <v>8</v>
      </c>
      <c r="G344" s="38" t="s">
        <v>65</v>
      </c>
      <c r="H344" s="39">
        <v>31255</v>
      </c>
      <c r="I344" s="39"/>
      <c r="J344" s="40">
        <v>5</v>
      </c>
    </row>
    <row r="345" spans="1:10" x14ac:dyDescent="0.3">
      <c r="A345" s="33" t="s">
        <v>433</v>
      </c>
      <c r="B345" s="35" t="s">
        <v>62</v>
      </c>
      <c r="C345" s="33" t="s">
        <v>430</v>
      </c>
      <c r="D345" s="33" t="s">
        <v>67</v>
      </c>
      <c r="E345" s="41">
        <v>39098</v>
      </c>
      <c r="F345" s="37">
        <f t="shared" ca="1" si="5"/>
        <v>9</v>
      </c>
      <c r="G345" s="38" t="s">
        <v>96</v>
      </c>
      <c r="H345" s="39">
        <v>47705</v>
      </c>
      <c r="I345" s="39"/>
      <c r="J345" s="40">
        <v>5</v>
      </c>
    </row>
    <row r="346" spans="1:10" x14ac:dyDescent="0.3">
      <c r="A346" s="33" t="s">
        <v>434</v>
      </c>
      <c r="B346" s="35" t="s">
        <v>82</v>
      </c>
      <c r="C346" s="33" t="s">
        <v>430</v>
      </c>
      <c r="D346" s="33" t="s">
        <v>64</v>
      </c>
      <c r="E346" s="41">
        <v>40209</v>
      </c>
      <c r="F346" s="37">
        <f t="shared" ca="1" si="5"/>
        <v>6</v>
      </c>
      <c r="G346" s="38" t="s">
        <v>96</v>
      </c>
      <c r="H346" s="39">
        <v>45260</v>
      </c>
      <c r="I346" s="39"/>
      <c r="J346" s="40">
        <v>4</v>
      </c>
    </row>
    <row r="347" spans="1:10" x14ac:dyDescent="0.3">
      <c r="A347" s="33" t="s">
        <v>435</v>
      </c>
      <c r="B347" s="35" t="s">
        <v>62</v>
      </c>
      <c r="C347" s="33" t="s">
        <v>430</v>
      </c>
      <c r="D347" s="33" t="s">
        <v>79</v>
      </c>
      <c r="E347" s="41">
        <v>36192</v>
      </c>
      <c r="F347" s="37">
        <f t="shared" ca="1" si="5"/>
        <v>17</v>
      </c>
      <c r="G347" s="38"/>
      <c r="H347" s="39">
        <v>47620</v>
      </c>
      <c r="I347" s="39"/>
      <c r="J347" s="40">
        <v>5</v>
      </c>
    </row>
    <row r="348" spans="1:10" x14ac:dyDescent="0.3">
      <c r="A348" s="33" t="s">
        <v>436</v>
      </c>
      <c r="B348" s="35" t="s">
        <v>71</v>
      </c>
      <c r="C348" s="33" t="s">
        <v>430</v>
      </c>
      <c r="D348" s="33" t="s">
        <v>79</v>
      </c>
      <c r="E348" s="41">
        <v>36199</v>
      </c>
      <c r="F348" s="37">
        <f t="shared" ca="1" si="5"/>
        <v>17</v>
      </c>
      <c r="G348" s="38"/>
      <c r="H348" s="39">
        <v>31270</v>
      </c>
      <c r="I348" s="39"/>
      <c r="J348" s="40">
        <v>5</v>
      </c>
    </row>
    <row r="349" spans="1:10" x14ac:dyDescent="0.3">
      <c r="A349" s="33" t="s">
        <v>437</v>
      </c>
      <c r="B349" s="35" t="s">
        <v>62</v>
      </c>
      <c r="C349" s="33" t="s">
        <v>430</v>
      </c>
      <c r="D349" s="33" t="s">
        <v>64</v>
      </c>
      <c r="E349" s="41">
        <v>36940</v>
      </c>
      <c r="F349" s="37">
        <f t="shared" ca="1" si="5"/>
        <v>15</v>
      </c>
      <c r="G349" s="38" t="s">
        <v>65</v>
      </c>
      <c r="H349" s="39">
        <v>48990</v>
      </c>
      <c r="I349" s="39"/>
      <c r="J349" s="40">
        <v>5</v>
      </c>
    </row>
    <row r="350" spans="1:10" x14ac:dyDescent="0.3">
      <c r="A350" s="33" t="s">
        <v>438</v>
      </c>
      <c r="B350" s="35" t="s">
        <v>62</v>
      </c>
      <c r="C350" s="33" t="s">
        <v>430</v>
      </c>
      <c r="D350" s="33" t="s">
        <v>67</v>
      </c>
      <c r="E350" s="41">
        <v>39871</v>
      </c>
      <c r="F350" s="37">
        <f t="shared" ca="1" si="5"/>
        <v>7</v>
      </c>
      <c r="G350" s="38" t="s">
        <v>75</v>
      </c>
      <c r="H350" s="39">
        <v>38575</v>
      </c>
      <c r="I350" s="39"/>
      <c r="J350" s="40">
        <v>2</v>
      </c>
    </row>
    <row r="351" spans="1:10" x14ac:dyDescent="0.3">
      <c r="A351" s="33" t="s">
        <v>439</v>
      </c>
      <c r="B351" s="35" t="s">
        <v>77</v>
      </c>
      <c r="C351" s="33" t="s">
        <v>430</v>
      </c>
      <c r="D351" s="33" t="s">
        <v>72</v>
      </c>
      <c r="E351" s="41">
        <v>40610</v>
      </c>
      <c r="F351" s="37">
        <f t="shared" ca="1" si="5"/>
        <v>5</v>
      </c>
      <c r="G351" s="38"/>
      <c r="H351" s="39">
        <v>36844</v>
      </c>
      <c r="I351" s="39"/>
      <c r="J351" s="40">
        <v>4</v>
      </c>
    </row>
    <row r="352" spans="1:10" x14ac:dyDescent="0.3">
      <c r="A352" s="33" t="s">
        <v>440</v>
      </c>
      <c r="B352" s="35" t="s">
        <v>82</v>
      </c>
      <c r="C352" s="33" t="s">
        <v>430</v>
      </c>
      <c r="D352" s="33" t="s">
        <v>67</v>
      </c>
      <c r="E352" s="41">
        <v>40624</v>
      </c>
      <c r="F352" s="37">
        <f t="shared" ca="1" si="5"/>
        <v>5</v>
      </c>
      <c r="G352" s="38" t="s">
        <v>75</v>
      </c>
      <c r="H352" s="39">
        <v>13090</v>
      </c>
      <c r="I352" s="39"/>
      <c r="J352" s="40">
        <v>4</v>
      </c>
    </row>
    <row r="353" spans="1:10" x14ac:dyDescent="0.3">
      <c r="A353" s="33" t="s">
        <v>441</v>
      </c>
      <c r="B353" s="35" t="s">
        <v>77</v>
      </c>
      <c r="C353" s="33" t="s">
        <v>430</v>
      </c>
      <c r="D353" s="33" t="s">
        <v>64</v>
      </c>
      <c r="E353" s="41">
        <v>39147</v>
      </c>
      <c r="F353" s="37">
        <f t="shared" ca="1" si="5"/>
        <v>9</v>
      </c>
      <c r="G353" s="38" t="s">
        <v>75</v>
      </c>
      <c r="H353" s="39">
        <v>45180</v>
      </c>
      <c r="I353" s="39"/>
      <c r="J353" s="40">
        <v>5</v>
      </c>
    </row>
    <row r="354" spans="1:10" x14ac:dyDescent="0.3">
      <c r="A354" s="33" t="s">
        <v>442</v>
      </c>
      <c r="B354" s="35" t="s">
        <v>74</v>
      </c>
      <c r="C354" s="33" t="s">
        <v>430</v>
      </c>
      <c r="D354" s="33" t="s">
        <v>79</v>
      </c>
      <c r="E354" s="41">
        <v>39167</v>
      </c>
      <c r="F354" s="37">
        <f t="shared" ca="1" si="5"/>
        <v>9</v>
      </c>
      <c r="G354" s="38"/>
      <c r="H354" s="39">
        <v>29000</v>
      </c>
      <c r="I354" s="39"/>
      <c r="J354" s="40">
        <v>5</v>
      </c>
    </row>
    <row r="355" spans="1:10" x14ac:dyDescent="0.3">
      <c r="A355" s="33" t="s">
        <v>443</v>
      </c>
      <c r="B355" s="35" t="s">
        <v>74</v>
      </c>
      <c r="C355" s="33" t="s">
        <v>430</v>
      </c>
      <c r="D355" s="33" t="s">
        <v>79</v>
      </c>
      <c r="E355" s="41">
        <v>38805</v>
      </c>
      <c r="F355" s="37">
        <f t="shared" ca="1" si="5"/>
        <v>10</v>
      </c>
      <c r="G355" s="38"/>
      <c r="H355" s="39">
        <v>53870</v>
      </c>
      <c r="I355" s="39"/>
      <c r="J355" s="40">
        <v>2</v>
      </c>
    </row>
    <row r="356" spans="1:10" x14ac:dyDescent="0.3">
      <c r="A356" s="33" t="s">
        <v>444</v>
      </c>
      <c r="B356" s="35" t="s">
        <v>62</v>
      </c>
      <c r="C356" s="33" t="s">
        <v>430</v>
      </c>
      <c r="D356" s="33" t="s">
        <v>64</v>
      </c>
      <c r="E356" s="41">
        <v>35856</v>
      </c>
      <c r="F356" s="37">
        <f t="shared" ca="1" si="5"/>
        <v>18</v>
      </c>
      <c r="G356" s="38" t="s">
        <v>86</v>
      </c>
      <c r="H356" s="39">
        <v>86830</v>
      </c>
      <c r="I356" s="39"/>
      <c r="J356" s="40">
        <v>3</v>
      </c>
    </row>
    <row r="357" spans="1:10" x14ac:dyDescent="0.3">
      <c r="A357" s="33" t="s">
        <v>445</v>
      </c>
      <c r="B357" s="35" t="s">
        <v>82</v>
      </c>
      <c r="C357" s="33" t="s">
        <v>430</v>
      </c>
      <c r="D357" s="33" t="s">
        <v>64</v>
      </c>
      <c r="E357" s="41">
        <v>35857</v>
      </c>
      <c r="F357" s="37">
        <f t="shared" ca="1" si="5"/>
        <v>18</v>
      </c>
      <c r="G357" s="38" t="s">
        <v>96</v>
      </c>
      <c r="H357" s="39">
        <v>82110</v>
      </c>
      <c r="I357" s="39"/>
      <c r="J357" s="40">
        <v>3</v>
      </c>
    </row>
    <row r="358" spans="1:10" x14ac:dyDescent="0.3">
      <c r="A358" s="33" t="s">
        <v>446</v>
      </c>
      <c r="B358" s="35" t="s">
        <v>62</v>
      </c>
      <c r="C358" s="33" t="s">
        <v>430</v>
      </c>
      <c r="D358" s="33" t="s">
        <v>64</v>
      </c>
      <c r="E358" s="41">
        <v>39157</v>
      </c>
      <c r="F358" s="37">
        <f t="shared" ca="1" si="5"/>
        <v>9</v>
      </c>
      <c r="G358" s="38" t="s">
        <v>96</v>
      </c>
      <c r="H358" s="39">
        <v>47610</v>
      </c>
      <c r="I358" s="39"/>
      <c r="J358" s="40">
        <v>4</v>
      </c>
    </row>
    <row r="359" spans="1:10" x14ac:dyDescent="0.3">
      <c r="A359" s="33" t="s">
        <v>447</v>
      </c>
      <c r="B359" s="35" t="s">
        <v>77</v>
      </c>
      <c r="C359" s="33" t="s">
        <v>430</v>
      </c>
      <c r="D359" s="33" t="s">
        <v>64</v>
      </c>
      <c r="E359" s="41">
        <v>41000</v>
      </c>
      <c r="F359" s="37">
        <f t="shared" ca="1" si="5"/>
        <v>4</v>
      </c>
      <c r="G359" s="38" t="s">
        <v>68</v>
      </c>
      <c r="H359" s="39">
        <v>60560</v>
      </c>
      <c r="I359" s="39"/>
      <c r="J359" s="40">
        <v>4</v>
      </c>
    </row>
    <row r="360" spans="1:10" x14ac:dyDescent="0.3">
      <c r="A360" s="33" t="s">
        <v>448</v>
      </c>
      <c r="B360" s="35" t="s">
        <v>62</v>
      </c>
      <c r="C360" s="33" t="s">
        <v>430</v>
      </c>
      <c r="D360" s="33" t="s">
        <v>64</v>
      </c>
      <c r="E360" s="41">
        <v>41007</v>
      </c>
      <c r="F360" s="37">
        <f t="shared" ca="1" si="5"/>
        <v>4</v>
      </c>
      <c r="G360" s="38" t="s">
        <v>65</v>
      </c>
      <c r="H360" s="39">
        <v>37020</v>
      </c>
      <c r="I360" s="39"/>
      <c r="J360" s="40">
        <v>2</v>
      </c>
    </row>
    <row r="361" spans="1:10" x14ac:dyDescent="0.3">
      <c r="A361" s="33" t="s">
        <v>449</v>
      </c>
      <c r="B361" s="35" t="s">
        <v>77</v>
      </c>
      <c r="C361" s="33" t="s">
        <v>430</v>
      </c>
      <c r="D361" s="33" t="s">
        <v>64</v>
      </c>
      <c r="E361" s="41">
        <v>39180</v>
      </c>
      <c r="F361" s="37">
        <f t="shared" ca="1" si="5"/>
        <v>9</v>
      </c>
      <c r="G361" s="38" t="s">
        <v>75</v>
      </c>
      <c r="H361" s="39">
        <v>86540</v>
      </c>
      <c r="I361" s="39"/>
      <c r="J361" s="40">
        <v>4</v>
      </c>
    </row>
    <row r="362" spans="1:10" x14ac:dyDescent="0.3">
      <c r="A362" s="33" t="s">
        <v>450</v>
      </c>
      <c r="B362" s="35" t="s">
        <v>77</v>
      </c>
      <c r="C362" s="33" t="s">
        <v>430</v>
      </c>
      <c r="D362" s="33" t="s">
        <v>64</v>
      </c>
      <c r="E362" s="41">
        <v>38834</v>
      </c>
      <c r="F362" s="37">
        <f t="shared" ca="1" si="5"/>
        <v>10</v>
      </c>
      <c r="G362" s="38" t="s">
        <v>65</v>
      </c>
      <c r="H362" s="39">
        <v>81640</v>
      </c>
      <c r="I362" s="39"/>
      <c r="J362" s="40">
        <v>4</v>
      </c>
    </row>
    <row r="363" spans="1:10" x14ac:dyDescent="0.3">
      <c r="A363" s="33" t="s">
        <v>451</v>
      </c>
      <c r="B363" s="35" t="s">
        <v>74</v>
      </c>
      <c r="C363" s="33" t="s">
        <v>430</v>
      </c>
      <c r="D363" s="33" t="s">
        <v>64</v>
      </c>
      <c r="E363" s="41">
        <v>36297</v>
      </c>
      <c r="F363" s="37">
        <f t="shared" ca="1" si="5"/>
        <v>17</v>
      </c>
      <c r="G363" s="38" t="s">
        <v>65</v>
      </c>
      <c r="H363" s="39">
        <v>46030</v>
      </c>
      <c r="I363" s="39"/>
      <c r="J363" s="40">
        <v>2</v>
      </c>
    </row>
    <row r="364" spans="1:10" x14ac:dyDescent="0.3">
      <c r="A364" s="33" t="s">
        <v>452</v>
      </c>
      <c r="B364" s="35" t="s">
        <v>62</v>
      </c>
      <c r="C364" s="33" t="s">
        <v>430</v>
      </c>
      <c r="D364" s="33" t="s">
        <v>64</v>
      </c>
      <c r="E364" s="41">
        <v>36662</v>
      </c>
      <c r="F364" s="37">
        <f t="shared" ca="1" si="5"/>
        <v>16</v>
      </c>
      <c r="G364" s="38" t="s">
        <v>96</v>
      </c>
      <c r="H364" s="39">
        <v>52490</v>
      </c>
      <c r="I364" s="39"/>
      <c r="J364" s="40">
        <v>4</v>
      </c>
    </row>
    <row r="365" spans="1:10" x14ac:dyDescent="0.3">
      <c r="A365" s="33" t="s">
        <v>453</v>
      </c>
      <c r="B365" s="35" t="s">
        <v>71</v>
      </c>
      <c r="C365" s="33" t="s">
        <v>430</v>
      </c>
      <c r="D365" s="33" t="s">
        <v>79</v>
      </c>
      <c r="E365" s="41">
        <v>39592</v>
      </c>
      <c r="F365" s="37">
        <f t="shared" ca="1" si="5"/>
        <v>8</v>
      </c>
      <c r="G365" s="38"/>
      <c r="H365" s="39">
        <v>57520</v>
      </c>
      <c r="I365" s="39"/>
      <c r="J365" s="40">
        <v>3</v>
      </c>
    </row>
    <row r="366" spans="1:10" x14ac:dyDescent="0.3">
      <c r="A366" s="33" t="s">
        <v>454</v>
      </c>
      <c r="B366" s="35" t="s">
        <v>71</v>
      </c>
      <c r="C366" s="33" t="s">
        <v>430</v>
      </c>
      <c r="D366" s="33" t="s">
        <v>64</v>
      </c>
      <c r="E366" s="41">
        <v>40712</v>
      </c>
      <c r="F366" s="37">
        <f t="shared" ca="1" si="5"/>
        <v>5</v>
      </c>
      <c r="G366" s="38" t="s">
        <v>65</v>
      </c>
      <c r="H366" s="39">
        <v>22900</v>
      </c>
      <c r="I366" s="39"/>
      <c r="J366" s="40">
        <v>1</v>
      </c>
    </row>
    <row r="367" spans="1:10" x14ac:dyDescent="0.3">
      <c r="A367" s="33" t="s">
        <v>455</v>
      </c>
      <c r="B367" s="35" t="s">
        <v>71</v>
      </c>
      <c r="C367" s="33" t="s">
        <v>430</v>
      </c>
      <c r="D367" s="33" t="s">
        <v>64</v>
      </c>
      <c r="E367" s="41">
        <v>41070</v>
      </c>
      <c r="F367" s="37">
        <f t="shared" ca="1" si="5"/>
        <v>4</v>
      </c>
      <c r="G367" s="38" t="s">
        <v>68</v>
      </c>
      <c r="H367" s="39">
        <v>73930</v>
      </c>
      <c r="I367" s="39"/>
      <c r="J367" s="40">
        <v>1</v>
      </c>
    </row>
    <row r="368" spans="1:10" x14ac:dyDescent="0.3">
      <c r="A368" s="33" t="s">
        <v>456</v>
      </c>
      <c r="B368" s="35" t="s">
        <v>77</v>
      </c>
      <c r="C368" s="33" t="s">
        <v>430</v>
      </c>
      <c r="D368" s="33" t="s">
        <v>64</v>
      </c>
      <c r="E368" s="41">
        <v>39258</v>
      </c>
      <c r="F368" s="37">
        <f t="shared" ca="1" si="5"/>
        <v>9</v>
      </c>
      <c r="G368" s="38" t="s">
        <v>86</v>
      </c>
      <c r="H368" s="39">
        <v>66920</v>
      </c>
      <c r="I368" s="39"/>
      <c r="J368" s="40">
        <v>2</v>
      </c>
    </row>
    <row r="369" spans="1:10" x14ac:dyDescent="0.3">
      <c r="A369" s="33" t="s">
        <v>457</v>
      </c>
      <c r="B369" s="35" t="s">
        <v>62</v>
      </c>
      <c r="C369" s="33" t="s">
        <v>430</v>
      </c>
      <c r="D369" s="33" t="s">
        <v>64</v>
      </c>
      <c r="E369" s="41">
        <v>40333</v>
      </c>
      <c r="F369" s="37">
        <f t="shared" ca="1" si="5"/>
        <v>6</v>
      </c>
      <c r="G369" s="38" t="s">
        <v>75</v>
      </c>
      <c r="H369" s="39">
        <v>70480</v>
      </c>
      <c r="I369" s="39"/>
      <c r="J369" s="40">
        <v>4</v>
      </c>
    </row>
    <row r="370" spans="1:10" x14ac:dyDescent="0.3">
      <c r="A370" s="33" t="s">
        <v>458</v>
      </c>
      <c r="B370" s="35" t="s">
        <v>77</v>
      </c>
      <c r="C370" s="33" t="s">
        <v>430</v>
      </c>
      <c r="D370" s="33" t="s">
        <v>79</v>
      </c>
      <c r="E370" s="41">
        <v>36703</v>
      </c>
      <c r="F370" s="37">
        <f t="shared" ca="1" si="5"/>
        <v>16</v>
      </c>
      <c r="G370" s="38"/>
      <c r="H370" s="39">
        <v>50200</v>
      </c>
      <c r="I370" s="39"/>
      <c r="J370" s="40">
        <v>4</v>
      </c>
    </row>
    <row r="371" spans="1:10" x14ac:dyDescent="0.3">
      <c r="A371" s="33" t="s">
        <v>459</v>
      </c>
      <c r="B371" s="35" t="s">
        <v>82</v>
      </c>
      <c r="C371" s="33" t="s">
        <v>430</v>
      </c>
      <c r="D371" s="33" t="s">
        <v>67</v>
      </c>
      <c r="E371" s="41">
        <v>40351</v>
      </c>
      <c r="F371" s="37">
        <f t="shared" ca="1" si="5"/>
        <v>6</v>
      </c>
      <c r="G371" s="38" t="s">
        <v>96</v>
      </c>
      <c r="H371" s="39">
        <v>20040</v>
      </c>
      <c r="I371" s="39"/>
      <c r="J371" s="40">
        <v>3</v>
      </c>
    </row>
    <row r="372" spans="1:10" x14ac:dyDescent="0.3">
      <c r="A372" s="33" t="s">
        <v>460</v>
      </c>
      <c r="B372" s="35" t="s">
        <v>77</v>
      </c>
      <c r="C372" s="33" t="s">
        <v>430</v>
      </c>
      <c r="D372" s="33" t="s">
        <v>64</v>
      </c>
      <c r="E372" s="41">
        <v>39290</v>
      </c>
      <c r="F372" s="37">
        <f t="shared" ca="1" si="5"/>
        <v>9</v>
      </c>
      <c r="G372" s="38" t="s">
        <v>96</v>
      </c>
      <c r="H372" s="39">
        <v>65250</v>
      </c>
      <c r="I372" s="39"/>
      <c r="J372" s="40">
        <v>2</v>
      </c>
    </row>
    <row r="373" spans="1:10" x14ac:dyDescent="0.3">
      <c r="A373" s="33" t="s">
        <v>461</v>
      </c>
      <c r="B373" s="35" t="s">
        <v>62</v>
      </c>
      <c r="C373" s="33" t="s">
        <v>430</v>
      </c>
      <c r="D373" s="33" t="s">
        <v>64</v>
      </c>
      <c r="E373" s="41">
        <v>40367</v>
      </c>
      <c r="F373" s="37">
        <f t="shared" ca="1" si="5"/>
        <v>6</v>
      </c>
      <c r="G373" s="38" t="s">
        <v>65</v>
      </c>
      <c r="H373" s="39">
        <v>48800</v>
      </c>
      <c r="I373" s="39"/>
      <c r="J373" s="40">
        <v>4</v>
      </c>
    </row>
    <row r="374" spans="1:10" x14ac:dyDescent="0.3">
      <c r="A374" s="33" t="s">
        <v>462</v>
      </c>
      <c r="B374" s="35" t="s">
        <v>92</v>
      </c>
      <c r="C374" s="33" t="s">
        <v>430</v>
      </c>
      <c r="D374" s="33" t="s">
        <v>67</v>
      </c>
      <c r="E374" s="41">
        <v>36371</v>
      </c>
      <c r="F374" s="37">
        <f t="shared" ca="1" si="5"/>
        <v>17</v>
      </c>
      <c r="G374" s="38" t="s">
        <v>96</v>
      </c>
      <c r="H374" s="39">
        <v>26790</v>
      </c>
      <c r="I374" s="39"/>
      <c r="J374" s="40">
        <v>2</v>
      </c>
    </row>
    <row r="375" spans="1:10" x14ac:dyDescent="0.3">
      <c r="A375" s="33" t="s">
        <v>463</v>
      </c>
      <c r="B375" s="35" t="s">
        <v>82</v>
      </c>
      <c r="C375" s="33" t="s">
        <v>430</v>
      </c>
      <c r="D375" s="33" t="s">
        <v>79</v>
      </c>
      <c r="E375" s="41">
        <v>39283</v>
      </c>
      <c r="F375" s="37">
        <f t="shared" ca="1" si="5"/>
        <v>9</v>
      </c>
      <c r="G375" s="38"/>
      <c r="H375" s="39">
        <v>74470</v>
      </c>
      <c r="I375" s="39"/>
      <c r="J375" s="40">
        <v>3</v>
      </c>
    </row>
    <row r="376" spans="1:10" x14ac:dyDescent="0.3">
      <c r="A376" s="33" t="s">
        <v>464</v>
      </c>
      <c r="B376" s="35" t="s">
        <v>82</v>
      </c>
      <c r="C376" s="33" t="s">
        <v>430</v>
      </c>
      <c r="D376" s="33" t="s">
        <v>64</v>
      </c>
      <c r="E376" s="41">
        <v>40361</v>
      </c>
      <c r="F376" s="37">
        <f t="shared" ca="1" si="5"/>
        <v>6</v>
      </c>
      <c r="G376" s="38" t="s">
        <v>75</v>
      </c>
      <c r="H376" s="39">
        <v>75780</v>
      </c>
      <c r="I376" s="39"/>
      <c r="J376" s="40">
        <v>2</v>
      </c>
    </row>
    <row r="377" spans="1:10" x14ac:dyDescent="0.3">
      <c r="A377" s="33" t="s">
        <v>465</v>
      </c>
      <c r="B377" s="35" t="s">
        <v>71</v>
      </c>
      <c r="C377" s="33" t="s">
        <v>430</v>
      </c>
      <c r="D377" s="33" t="s">
        <v>64</v>
      </c>
      <c r="E377" s="41">
        <v>40395</v>
      </c>
      <c r="F377" s="37">
        <f t="shared" ca="1" si="5"/>
        <v>6</v>
      </c>
      <c r="G377" s="38" t="s">
        <v>65</v>
      </c>
      <c r="H377" s="39">
        <v>57560</v>
      </c>
      <c r="I377" s="39"/>
      <c r="J377" s="40">
        <v>4</v>
      </c>
    </row>
    <row r="378" spans="1:10" x14ac:dyDescent="0.3">
      <c r="A378" s="33" t="s">
        <v>466</v>
      </c>
      <c r="B378" s="35" t="s">
        <v>71</v>
      </c>
      <c r="C378" s="33" t="s">
        <v>430</v>
      </c>
      <c r="D378" s="33" t="s">
        <v>64</v>
      </c>
      <c r="E378" s="41">
        <v>36392</v>
      </c>
      <c r="F378" s="37">
        <f t="shared" ca="1" si="5"/>
        <v>17</v>
      </c>
      <c r="G378" s="38" t="s">
        <v>96</v>
      </c>
      <c r="H378" s="39">
        <v>51410</v>
      </c>
      <c r="I378" s="39"/>
      <c r="J378" s="40">
        <v>4</v>
      </c>
    </row>
    <row r="379" spans="1:10" x14ac:dyDescent="0.3">
      <c r="A379" s="33" t="s">
        <v>467</v>
      </c>
      <c r="B379" s="35" t="s">
        <v>92</v>
      </c>
      <c r="C379" s="33" t="s">
        <v>430</v>
      </c>
      <c r="D379" s="33" t="s">
        <v>79</v>
      </c>
      <c r="E379" s="41">
        <v>39330</v>
      </c>
      <c r="F379" s="37">
        <f t="shared" ca="1" si="5"/>
        <v>9</v>
      </c>
      <c r="G379" s="38"/>
      <c r="H379" s="39">
        <v>81930</v>
      </c>
      <c r="I379" s="39"/>
      <c r="J379" s="40">
        <v>5</v>
      </c>
    </row>
    <row r="380" spans="1:10" x14ac:dyDescent="0.3">
      <c r="A380" s="33" t="s">
        <v>468</v>
      </c>
      <c r="B380" s="35" t="s">
        <v>77</v>
      </c>
      <c r="C380" s="33" t="s">
        <v>430</v>
      </c>
      <c r="D380" s="33" t="s">
        <v>79</v>
      </c>
      <c r="E380" s="41">
        <v>38969</v>
      </c>
      <c r="F380" s="37">
        <f t="shared" ca="1" si="5"/>
        <v>10</v>
      </c>
      <c r="G380" s="38"/>
      <c r="H380" s="39">
        <v>63850</v>
      </c>
      <c r="I380" s="39"/>
      <c r="J380" s="40">
        <v>2</v>
      </c>
    </row>
    <row r="381" spans="1:10" x14ac:dyDescent="0.3">
      <c r="A381" s="33" t="s">
        <v>469</v>
      </c>
      <c r="B381" s="35" t="s">
        <v>62</v>
      </c>
      <c r="C381" s="33" t="s">
        <v>430</v>
      </c>
      <c r="D381" s="33" t="s">
        <v>67</v>
      </c>
      <c r="E381" s="41">
        <v>37138</v>
      </c>
      <c r="F381" s="37">
        <f t="shared" ca="1" si="5"/>
        <v>15</v>
      </c>
      <c r="G381" s="38" t="s">
        <v>68</v>
      </c>
      <c r="H381" s="39">
        <v>31110</v>
      </c>
      <c r="I381" s="39"/>
      <c r="J381" s="40">
        <v>1</v>
      </c>
    </row>
    <row r="382" spans="1:10" x14ac:dyDescent="0.3">
      <c r="A382" s="33" t="s">
        <v>470</v>
      </c>
      <c r="B382" s="35" t="s">
        <v>92</v>
      </c>
      <c r="C382" s="33" t="s">
        <v>430</v>
      </c>
      <c r="D382" s="33" t="s">
        <v>67</v>
      </c>
      <c r="E382" s="41">
        <v>37141</v>
      </c>
      <c r="F382" s="37">
        <f t="shared" ca="1" si="5"/>
        <v>15</v>
      </c>
      <c r="G382" s="38" t="s">
        <v>86</v>
      </c>
      <c r="H382" s="39">
        <v>15910</v>
      </c>
      <c r="I382" s="39"/>
      <c r="J382" s="40">
        <v>3</v>
      </c>
    </row>
    <row r="383" spans="1:10" x14ac:dyDescent="0.3">
      <c r="A383" s="33" t="s">
        <v>471</v>
      </c>
      <c r="B383" s="35" t="s">
        <v>74</v>
      </c>
      <c r="C383" s="33" t="s">
        <v>430</v>
      </c>
      <c r="D383" s="33" t="s">
        <v>64</v>
      </c>
      <c r="E383" s="41">
        <v>40083</v>
      </c>
      <c r="F383" s="37">
        <f t="shared" ca="1" si="5"/>
        <v>7</v>
      </c>
      <c r="G383" s="38" t="s">
        <v>96</v>
      </c>
      <c r="H383" s="39">
        <v>44150</v>
      </c>
      <c r="I383" s="39"/>
      <c r="J383" s="40">
        <v>4</v>
      </c>
    </row>
    <row r="384" spans="1:10" x14ac:dyDescent="0.3">
      <c r="A384" s="33" t="s">
        <v>472</v>
      </c>
      <c r="B384" s="35" t="s">
        <v>82</v>
      </c>
      <c r="C384" s="33" t="s">
        <v>430</v>
      </c>
      <c r="D384" s="33" t="s">
        <v>64</v>
      </c>
      <c r="E384" s="41">
        <v>40447</v>
      </c>
      <c r="F384" s="37">
        <f t="shared" ca="1" si="5"/>
        <v>6</v>
      </c>
      <c r="G384" s="38" t="s">
        <v>65</v>
      </c>
      <c r="H384" s="39">
        <v>33970</v>
      </c>
      <c r="I384" s="39"/>
      <c r="J384" s="40">
        <v>4</v>
      </c>
    </row>
    <row r="385" spans="1:10" x14ac:dyDescent="0.3">
      <c r="A385" s="33" t="s">
        <v>473</v>
      </c>
      <c r="B385" s="35" t="s">
        <v>77</v>
      </c>
      <c r="C385" s="33" t="s">
        <v>430</v>
      </c>
      <c r="D385" s="33" t="s">
        <v>67</v>
      </c>
      <c r="E385" s="41">
        <v>36094</v>
      </c>
      <c r="F385" s="37">
        <f t="shared" ca="1" si="5"/>
        <v>18</v>
      </c>
      <c r="G385" s="38" t="s">
        <v>65</v>
      </c>
      <c r="H385" s="39">
        <v>47885</v>
      </c>
      <c r="I385" s="39"/>
      <c r="J385" s="40">
        <v>1</v>
      </c>
    </row>
    <row r="386" spans="1:10" x14ac:dyDescent="0.3">
      <c r="A386" s="33" t="s">
        <v>474</v>
      </c>
      <c r="B386" s="35" t="s">
        <v>82</v>
      </c>
      <c r="C386" s="33" t="s">
        <v>430</v>
      </c>
      <c r="D386" s="33" t="s">
        <v>64</v>
      </c>
      <c r="E386" s="41">
        <v>36456</v>
      </c>
      <c r="F386" s="37">
        <f t="shared" ref="F386:F449" ca="1" si="6">DATEDIF(E386,TODAY(),"Y")</f>
        <v>17</v>
      </c>
      <c r="G386" s="38" t="s">
        <v>96</v>
      </c>
      <c r="H386" s="39">
        <v>43460</v>
      </c>
      <c r="I386" s="39"/>
      <c r="J386" s="40">
        <v>5</v>
      </c>
    </row>
    <row r="387" spans="1:10" x14ac:dyDescent="0.3">
      <c r="A387" s="33" t="s">
        <v>475</v>
      </c>
      <c r="B387" s="35" t="s">
        <v>77</v>
      </c>
      <c r="C387" s="33" t="s">
        <v>430</v>
      </c>
      <c r="D387" s="33" t="s">
        <v>64</v>
      </c>
      <c r="E387" s="41">
        <v>36463</v>
      </c>
      <c r="F387" s="37">
        <f t="shared" ca="1" si="6"/>
        <v>16</v>
      </c>
      <c r="G387" s="38" t="s">
        <v>65</v>
      </c>
      <c r="H387" s="39">
        <v>44220</v>
      </c>
      <c r="I387" s="39"/>
      <c r="J387" s="40">
        <v>3</v>
      </c>
    </row>
    <row r="388" spans="1:10" x14ac:dyDescent="0.3">
      <c r="A388" s="33" t="s">
        <v>476</v>
      </c>
      <c r="B388" s="35" t="s">
        <v>82</v>
      </c>
      <c r="C388" s="33" t="s">
        <v>430</v>
      </c>
      <c r="D388" s="33" t="s">
        <v>67</v>
      </c>
      <c r="E388" s="41">
        <v>37166</v>
      </c>
      <c r="F388" s="37">
        <f t="shared" ca="1" si="6"/>
        <v>15</v>
      </c>
      <c r="G388" s="38" t="s">
        <v>68</v>
      </c>
      <c r="H388" s="39">
        <v>47295</v>
      </c>
      <c r="I388" s="39"/>
      <c r="J388" s="40">
        <v>4</v>
      </c>
    </row>
    <row r="389" spans="1:10" x14ac:dyDescent="0.3">
      <c r="A389" s="33" t="s">
        <v>477</v>
      </c>
      <c r="B389" s="35" t="s">
        <v>77</v>
      </c>
      <c r="C389" s="33" t="s">
        <v>430</v>
      </c>
      <c r="D389" s="33" t="s">
        <v>64</v>
      </c>
      <c r="E389" s="41">
        <v>36116</v>
      </c>
      <c r="F389" s="37">
        <f t="shared" ca="1" si="6"/>
        <v>17</v>
      </c>
      <c r="G389" s="38" t="s">
        <v>86</v>
      </c>
      <c r="H389" s="39">
        <v>49770</v>
      </c>
      <c r="I389" s="39"/>
      <c r="J389" s="40">
        <v>1</v>
      </c>
    </row>
    <row r="390" spans="1:10" x14ac:dyDescent="0.3">
      <c r="A390" s="33" t="s">
        <v>478</v>
      </c>
      <c r="B390" s="35" t="s">
        <v>62</v>
      </c>
      <c r="C390" s="33" t="s">
        <v>430</v>
      </c>
      <c r="D390" s="33" t="s">
        <v>67</v>
      </c>
      <c r="E390" s="41">
        <v>36121</v>
      </c>
      <c r="F390" s="37">
        <f t="shared" ca="1" si="6"/>
        <v>17</v>
      </c>
      <c r="G390" s="38" t="s">
        <v>96</v>
      </c>
      <c r="H390" s="39">
        <v>28880</v>
      </c>
      <c r="I390" s="39"/>
      <c r="J390" s="40">
        <v>3</v>
      </c>
    </row>
    <row r="391" spans="1:10" x14ac:dyDescent="0.3">
      <c r="A391" s="33" t="s">
        <v>479</v>
      </c>
      <c r="B391" s="35" t="s">
        <v>62</v>
      </c>
      <c r="C391" s="33" t="s">
        <v>430</v>
      </c>
      <c r="D391" s="33" t="s">
        <v>64</v>
      </c>
      <c r="E391" s="41">
        <v>36145</v>
      </c>
      <c r="F391" s="37">
        <f t="shared" ca="1" si="6"/>
        <v>17</v>
      </c>
      <c r="G391" s="38" t="s">
        <v>68</v>
      </c>
      <c r="H391" s="39">
        <v>31260</v>
      </c>
      <c r="I391" s="39"/>
      <c r="J391" s="40">
        <v>5</v>
      </c>
    </row>
    <row r="392" spans="1:10" x14ac:dyDescent="0.3">
      <c r="A392" s="33" t="s">
        <v>480</v>
      </c>
      <c r="B392" s="35" t="s">
        <v>82</v>
      </c>
      <c r="C392" s="33" t="s">
        <v>430</v>
      </c>
      <c r="D392" s="33" t="s">
        <v>79</v>
      </c>
      <c r="E392" s="41">
        <v>39063</v>
      </c>
      <c r="F392" s="37">
        <f t="shared" ca="1" si="6"/>
        <v>9</v>
      </c>
      <c r="G392" s="38"/>
      <c r="H392" s="39">
        <v>77930</v>
      </c>
      <c r="I392" s="39"/>
      <c r="J392" s="40">
        <v>5</v>
      </c>
    </row>
    <row r="393" spans="1:10" x14ac:dyDescent="0.3">
      <c r="A393" s="33" t="s">
        <v>481</v>
      </c>
      <c r="B393" s="35" t="s">
        <v>92</v>
      </c>
      <c r="C393" s="33" t="s">
        <v>482</v>
      </c>
      <c r="D393" s="33" t="s">
        <v>64</v>
      </c>
      <c r="E393" s="41">
        <v>40922</v>
      </c>
      <c r="F393" s="37">
        <f t="shared" ca="1" si="6"/>
        <v>4</v>
      </c>
      <c r="G393" s="38" t="s">
        <v>65</v>
      </c>
      <c r="H393" s="39">
        <v>39110</v>
      </c>
      <c r="I393" s="39"/>
      <c r="J393" s="40">
        <v>5</v>
      </c>
    </row>
    <row r="394" spans="1:10" x14ac:dyDescent="0.3">
      <c r="A394" s="33" t="s">
        <v>483</v>
      </c>
      <c r="B394" s="35" t="s">
        <v>77</v>
      </c>
      <c r="C394" s="33" t="s">
        <v>482</v>
      </c>
      <c r="D394" s="33" t="s">
        <v>79</v>
      </c>
      <c r="E394" s="41">
        <v>38734</v>
      </c>
      <c r="F394" s="37">
        <f t="shared" ca="1" si="6"/>
        <v>10</v>
      </c>
      <c r="G394" s="38"/>
      <c r="H394" s="39">
        <v>54190</v>
      </c>
      <c r="I394" s="39"/>
      <c r="J394" s="40">
        <v>4</v>
      </c>
    </row>
    <row r="395" spans="1:10" x14ac:dyDescent="0.3">
      <c r="A395" s="33" t="s">
        <v>484</v>
      </c>
      <c r="B395" s="35" t="s">
        <v>82</v>
      </c>
      <c r="C395" s="33" t="s">
        <v>482</v>
      </c>
      <c r="D395" s="33" t="s">
        <v>64</v>
      </c>
      <c r="E395" s="41">
        <v>36175</v>
      </c>
      <c r="F395" s="37">
        <f t="shared" ca="1" si="6"/>
        <v>17</v>
      </c>
      <c r="G395" s="38" t="s">
        <v>96</v>
      </c>
      <c r="H395" s="39">
        <v>23520</v>
      </c>
      <c r="I395" s="39"/>
      <c r="J395" s="40">
        <v>2</v>
      </c>
    </row>
    <row r="396" spans="1:10" x14ac:dyDescent="0.3">
      <c r="A396" s="33" t="s">
        <v>485</v>
      </c>
      <c r="B396" s="35" t="s">
        <v>82</v>
      </c>
      <c r="C396" s="33" t="s">
        <v>482</v>
      </c>
      <c r="D396" s="33" t="s">
        <v>64</v>
      </c>
      <c r="E396" s="41">
        <v>36898</v>
      </c>
      <c r="F396" s="37">
        <f t="shared" ca="1" si="6"/>
        <v>15</v>
      </c>
      <c r="G396" s="38" t="s">
        <v>65</v>
      </c>
      <c r="H396" s="39">
        <v>71820</v>
      </c>
      <c r="I396" s="39"/>
      <c r="J396" s="40">
        <v>2</v>
      </c>
    </row>
    <row r="397" spans="1:10" x14ac:dyDescent="0.3">
      <c r="A397" s="33" t="s">
        <v>486</v>
      </c>
      <c r="B397" s="35" t="s">
        <v>77</v>
      </c>
      <c r="C397" s="33" t="s">
        <v>482</v>
      </c>
      <c r="D397" s="33" t="s">
        <v>64</v>
      </c>
      <c r="E397" s="41">
        <v>40235</v>
      </c>
      <c r="F397" s="37">
        <f t="shared" ca="1" si="6"/>
        <v>6</v>
      </c>
      <c r="G397" s="38" t="s">
        <v>96</v>
      </c>
      <c r="H397" s="39">
        <v>22860</v>
      </c>
      <c r="I397" s="39"/>
      <c r="J397" s="40">
        <v>5</v>
      </c>
    </row>
    <row r="398" spans="1:10" x14ac:dyDescent="0.3">
      <c r="A398" s="33" t="s">
        <v>487</v>
      </c>
      <c r="B398" s="35" t="s">
        <v>92</v>
      </c>
      <c r="C398" s="33" t="s">
        <v>482</v>
      </c>
      <c r="D398" s="33" t="s">
        <v>64</v>
      </c>
      <c r="E398" s="41">
        <v>36567</v>
      </c>
      <c r="F398" s="37">
        <f t="shared" ca="1" si="6"/>
        <v>16</v>
      </c>
      <c r="G398" s="38" t="s">
        <v>86</v>
      </c>
      <c r="H398" s="39">
        <v>45450</v>
      </c>
      <c r="I398" s="39"/>
      <c r="J398" s="40">
        <v>5</v>
      </c>
    </row>
    <row r="399" spans="1:10" x14ac:dyDescent="0.3">
      <c r="A399" s="33" t="s">
        <v>488</v>
      </c>
      <c r="B399" s="35" t="s">
        <v>92</v>
      </c>
      <c r="C399" s="33" t="s">
        <v>482</v>
      </c>
      <c r="D399" s="33" t="s">
        <v>67</v>
      </c>
      <c r="E399" s="41">
        <v>40263</v>
      </c>
      <c r="F399" s="37">
        <f t="shared" ca="1" si="6"/>
        <v>6</v>
      </c>
      <c r="G399" s="38" t="s">
        <v>65</v>
      </c>
      <c r="H399" s="39">
        <v>49405</v>
      </c>
      <c r="I399" s="39"/>
      <c r="J399" s="40">
        <v>4</v>
      </c>
    </row>
    <row r="400" spans="1:10" x14ac:dyDescent="0.3">
      <c r="A400" s="33" t="s">
        <v>489</v>
      </c>
      <c r="B400" s="35" t="s">
        <v>77</v>
      </c>
      <c r="C400" s="33" t="s">
        <v>482</v>
      </c>
      <c r="D400" s="33" t="s">
        <v>64</v>
      </c>
      <c r="E400" s="41">
        <v>41046</v>
      </c>
      <c r="F400" s="37">
        <f t="shared" ca="1" si="6"/>
        <v>4</v>
      </c>
      <c r="G400" s="38" t="s">
        <v>65</v>
      </c>
      <c r="H400" s="39">
        <v>48550</v>
      </c>
      <c r="I400" s="39"/>
      <c r="J400" s="40">
        <v>5</v>
      </c>
    </row>
    <row r="401" spans="1:10" x14ac:dyDescent="0.3">
      <c r="A401" s="33" t="s">
        <v>490</v>
      </c>
      <c r="B401" s="35" t="s">
        <v>82</v>
      </c>
      <c r="C401" s="33" t="s">
        <v>482</v>
      </c>
      <c r="D401" s="33" t="s">
        <v>67</v>
      </c>
      <c r="E401" s="41">
        <v>35961</v>
      </c>
      <c r="F401" s="37">
        <f t="shared" ca="1" si="6"/>
        <v>18</v>
      </c>
      <c r="G401" s="38" t="s">
        <v>65</v>
      </c>
      <c r="H401" s="39">
        <v>20500</v>
      </c>
      <c r="I401" s="39"/>
      <c r="J401" s="40">
        <v>3</v>
      </c>
    </row>
    <row r="402" spans="1:10" x14ac:dyDescent="0.3">
      <c r="A402" s="33" t="s">
        <v>491</v>
      </c>
      <c r="B402" s="35" t="s">
        <v>71</v>
      </c>
      <c r="C402" s="33" t="s">
        <v>482</v>
      </c>
      <c r="D402" s="33" t="s">
        <v>79</v>
      </c>
      <c r="E402" s="41">
        <v>40333</v>
      </c>
      <c r="F402" s="37">
        <f t="shared" ca="1" si="6"/>
        <v>6</v>
      </c>
      <c r="G402" s="38"/>
      <c r="H402" s="39">
        <v>74020</v>
      </c>
      <c r="I402" s="39"/>
      <c r="J402" s="40">
        <v>2</v>
      </c>
    </row>
    <row r="403" spans="1:10" x14ac:dyDescent="0.3">
      <c r="A403" s="33" t="s">
        <v>492</v>
      </c>
      <c r="B403" s="35" t="s">
        <v>77</v>
      </c>
      <c r="C403" s="33" t="s">
        <v>482</v>
      </c>
      <c r="D403" s="33" t="s">
        <v>79</v>
      </c>
      <c r="E403" s="41">
        <v>37803</v>
      </c>
      <c r="F403" s="37">
        <f t="shared" ca="1" si="6"/>
        <v>13</v>
      </c>
      <c r="G403" s="38"/>
      <c r="H403" s="39">
        <v>78100</v>
      </c>
      <c r="I403" s="39"/>
      <c r="J403" s="40">
        <v>3</v>
      </c>
    </row>
    <row r="404" spans="1:10" x14ac:dyDescent="0.3">
      <c r="A404" s="33" t="s">
        <v>493</v>
      </c>
      <c r="B404" s="35" t="s">
        <v>74</v>
      </c>
      <c r="C404" s="33" t="s">
        <v>482</v>
      </c>
      <c r="D404" s="33" t="s">
        <v>72</v>
      </c>
      <c r="E404" s="41">
        <v>37827</v>
      </c>
      <c r="F404" s="37">
        <f t="shared" ca="1" si="6"/>
        <v>13</v>
      </c>
      <c r="G404" s="38"/>
      <c r="H404" s="39">
        <v>11044</v>
      </c>
      <c r="I404" s="39"/>
      <c r="J404" s="40">
        <v>2</v>
      </c>
    </row>
    <row r="405" spans="1:10" x14ac:dyDescent="0.3">
      <c r="A405" s="33" t="s">
        <v>494</v>
      </c>
      <c r="B405" s="35" t="s">
        <v>82</v>
      </c>
      <c r="C405" s="33" t="s">
        <v>482</v>
      </c>
      <c r="D405" s="33" t="s">
        <v>79</v>
      </c>
      <c r="E405" s="41">
        <v>40372</v>
      </c>
      <c r="F405" s="37">
        <f t="shared" ca="1" si="6"/>
        <v>6</v>
      </c>
      <c r="G405" s="38"/>
      <c r="H405" s="39">
        <v>75100</v>
      </c>
      <c r="I405" s="39"/>
      <c r="J405" s="40">
        <v>4</v>
      </c>
    </row>
    <row r="406" spans="1:10" x14ac:dyDescent="0.3">
      <c r="A406" s="33" t="s">
        <v>495</v>
      </c>
      <c r="B406" s="35" t="s">
        <v>62</v>
      </c>
      <c r="C406" s="33" t="s">
        <v>482</v>
      </c>
      <c r="D406" s="33" t="s">
        <v>79</v>
      </c>
      <c r="E406" s="41">
        <v>36047</v>
      </c>
      <c r="F406" s="37">
        <f t="shared" ca="1" si="6"/>
        <v>18</v>
      </c>
      <c r="G406" s="38"/>
      <c r="H406" s="39">
        <v>72480</v>
      </c>
      <c r="I406" s="39"/>
      <c r="J406" s="40">
        <v>2</v>
      </c>
    </row>
    <row r="407" spans="1:10" x14ac:dyDescent="0.3">
      <c r="A407" s="33" t="s">
        <v>496</v>
      </c>
      <c r="B407" s="35" t="s">
        <v>77</v>
      </c>
      <c r="C407" s="33" t="s">
        <v>482</v>
      </c>
      <c r="D407" s="33" t="s">
        <v>64</v>
      </c>
      <c r="E407" s="41">
        <v>41209</v>
      </c>
      <c r="F407" s="37">
        <f t="shared" ca="1" si="6"/>
        <v>3</v>
      </c>
      <c r="G407" s="38" t="s">
        <v>68</v>
      </c>
      <c r="H407" s="39">
        <v>87980</v>
      </c>
      <c r="I407" s="39"/>
      <c r="J407" s="40">
        <v>1</v>
      </c>
    </row>
    <row r="408" spans="1:10" x14ac:dyDescent="0.3">
      <c r="A408" s="33" t="s">
        <v>497</v>
      </c>
      <c r="B408" s="35" t="s">
        <v>71</v>
      </c>
      <c r="C408" s="33" t="s">
        <v>482</v>
      </c>
      <c r="D408" s="33" t="s">
        <v>79</v>
      </c>
      <c r="E408" s="41">
        <v>39011</v>
      </c>
      <c r="F408" s="37">
        <f t="shared" ca="1" si="6"/>
        <v>10</v>
      </c>
      <c r="G408" s="38"/>
      <c r="H408" s="39">
        <v>86470</v>
      </c>
      <c r="I408" s="39"/>
      <c r="J408" s="40">
        <v>4</v>
      </c>
    </row>
    <row r="409" spans="1:10" x14ac:dyDescent="0.3">
      <c r="A409" s="33" t="s">
        <v>498</v>
      </c>
      <c r="B409" s="35" t="s">
        <v>82</v>
      </c>
      <c r="C409" s="33" t="s">
        <v>482</v>
      </c>
      <c r="D409" s="33" t="s">
        <v>72</v>
      </c>
      <c r="E409" s="41">
        <v>36084</v>
      </c>
      <c r="F409" s="37">
        <f t="shared" ca="1" si="6"/>
        <v>18</v>
      </c>
      <c r="G409" s="38"/>
      <c r="H409" s="39">
        <v>21668</v>
      </c>
      <c r="I409" s="39"/>
      <c r="J409" s="40">
        <v>4</v>
      </c>
    </row>
    <row r="410" spans="1:10" x14ac:dyDescent="0.3">
      <c r="A410" s="33" t="s">
        <v>499</v>
      </c>
      <c r="B410" s="35" t="s">
        <v>82</v>
      </c>
      <c r="C410" s="33" t="s">
        <v>482</v>
      </c>
      <c r="D410" s="33" t="s">
        <v>72</v>
      </c>
      <c r="E410" s="41">
        <v>40494</v>
      </c>
      <c r="F410" s="37">
        <f t="shared" ca="1" si="6"/>
        <v>5</v>
      </c>
      <c r="G410" s="38"/>
      <c r="H410" s="39">
        <v>35312</v>
      </c>
      <c r="I410" s="39"/>
      <c r="J410" s="40">
        <v>3</v>
      </c>
    </row>
    <row r="411" spans="1:10" x14ac:dyDescent="0.3">
      <c r="A411" s="33" t="s">
        <v>500</v>
      </c>
      <c r="B411" s="35" t="s">
        <v>74</v>
      </c>
      <c r="C411" s="33" t="s">
        <v>482</v>
      </c>
      <c r="D411" s="33" t="s">
        <v>64</v>
      </c>
      <c r="E411" s="41">
        <v>36466</v>
      </c>
      <c r="F411" s="37">
        <f t="shared" ca="1" si="6"/>
        <v>16</v>
      </c>
      <c r="G411" s="38" t="s">
        <v>96</v>
      </c>
      <c r="H411" s="39">
        <v>68410</v>
      </c>
      <c r="I411" s="39"/>
      <c r="J411" s="40">
        <v>5</v>
      </c>
    </row>
    <row r="412" spans="1:10" x14ac:dyDescent="0.3">
      <c r="A412" s="33" t="s">
        <v>501</v>
      </c>
      <c r="B412" s="35" t="s">
        <v>62</v>
      </c>
      <c r="C412" s="33" t="s">
        <v>482</v>
      </c>
      <c r="D412" s="33" t="s">
        <v>79</v>
      </c>
      <c r="E412" s="41">
        <v>37236</v>
      </c>
      <c r="F412" s="37">
        <f t="shared" ca="1" si="6"/>
        <v>14</v>
      </c>
      <c r="G412" s="38"/>
      <c r="H412" s="39">
        <v>29540</v>
      </c>
      <c r="I412" s="39"/>
      <c r="J412" s="40">
        <v>3</v>
      </c>
    </row>
    <row r="413" spans="1:10" x14ac:dyDescent="0.3">
      <c r="A413" s="33" t="s">
        <v>502</v>
      </c>
      <c r="B413" s="35" t="s">
        <v>92</v>
      </c>
      <c r="C413" s="33" t="s">
        <v>482</v>
      </c>
      <c r="D413" s="33" t="s">
        <v>64</v>
      </c>
      <c r="E413" s="41">
        <v>40533</v>
      </c>
      <c r="F413" s="37">
        <f t="shared" ca="1" si="6"/>
        <v>5</v>
      </c>
      <c r="G413" s="38" t="s">
        <v>86</v>
      </c>
      <c r="H413" s="39">
        <v>62180</v>
      </c>
      <c r="I413" s="39"/>
      <c r="J413" s="40">
        <v>2</v>
      </c>
    </row>
    <row r="414" spans="1:10" x14ac:dyDescent="0.3">
      <c r="A414" s="33" t="s">
        <v>503</v>
      </c>
      <c r="B414" s="35" t="s">
        <v>62</v>
      </c>
      <c r="C414" s="33" t="s">
        <v>215</v>
      </c>
      <c r="D414" s="33" t="s">
        <v>79</v>
      </c>
      <c r="E414" s="41">
        <v>38738</v>
      </c>
      <c r="F414" s="37">
        <f t="shared" ca="1" si="6"/>
        <v>10</v>
      </c>
      <c r="G414" s="38"/>
      <c r="H414" s="39">
        <v>25120</v>
      </c>
      <c r="I414" s="39"/>
      <c r="J414" s="40">
        <v>2</v>
      </c>
    </row>
    <row r="415" spans="1:10" x14ac:dyDescent="0.3">
      <c r="A415" s="33" t="s">
        <v>504</v>
      </c>
      <c r="B415" s="35" t="s">
        <v>62</v>
      </c>
      <c r="C415" s="33" t="s">
        <v>215</v>
      </c>
      <c r="D415" s="33" t="s">
        <v>79</v>
      </c>
      <c r="E415" s="41">
        <v>39522</v>
      </c>
      <c r="F415" s="37">
        <f t="shared" ca="1" si="6"/>
        <v>8</v>
      </c>
      <c r="G415" s="38"/>
      <c r="H415" s="39">
        <v>71700</v>
      </c>
      <c r="I415" s="39"/>
      <c r="J415" s="40">
        <v>2</v>
      </c>
    </row>
    <row r="416" spans="1:10" x14ac:dyDescent="0.3">
      <c r="A416" s="33" t="s">
        <v>505</v>
      </c>
      <c r="B416" s="35" t="s">
        <v>77</v>
      </c>
      <c r="C416" s="33" t="s">
        <v>215</v>
      </c>
      <c r="D416" s="33" t="s">
        <v>64</v>
      </c>
      <c r="E416" s="41">
        <v>39197</v>
      </c>
      <c r="F416" s="37">
        <f t="shared" ca="1" si="6"/>
        <v>9</v>
      </c>
      <c r="G416" s="38" t="s">
        <v>65</v>
      </c>
      <c r="H416" s="39">
        <v>63190</v>
      </c>
      <c r="I416" s="39"/>
      <c r="J416" s="40">
        <v>1</v>
      </c>
    </row>
    <row r="417" spans="1:10" x14ac:dyDescent="0.3">
      <c r="A417" s="33" t="s">
        <v>506</v>
      </c>
      <c r="B417" s="35" t="s">
        <v>82</v>
      </c>
      <c r="C417" s="33" t="s">
        <v>215</v>
      </c>
      <c r="D417" s="33" t="s">
        <v>79</v>
      </c>
      <c r="E417" s="41">
        <v>38854</v>
      </c>
      <c r="F417" s="37">
        <f t="shared" ca="1" si="6"/>
        <v>10</v>
      </c>
      <c r="G417" s="38"/>
      <c r="H417" s="39">
        <v>44820</v>
      </c>
      <c r="I417" s="39"/>
      <c r="J417" s="40">
        <v>4</v>
      </c>
    </row>
    <row r="418" spans="1:10" x14ac:dyDescent="0.3">
      <c r="A418" s="33" t="s">
        <v>507</v>
      </c>
      <c r="B418" s="35" t="s">
        <v>62</v>
      </c>
      <c r="C418" s="33" t="s">
        <v>508</v>
      </c>
      <c r="D418" s="33" t="s">
        <v>64</v>
      </c>
      <c r="E418" s="41">
        <v>40925</v>
      </c>
      <c r="F418" s="37">
        <f t="shared" ca="1" si="6"/>
        <v>4</v>
      </c>
      <c r="G418" s="38" t="s">
        <v>96</v>
      </c>
      <c r="H418" s="39">
        <v>43190</v>
      </c>
      <c r="I418" s="39"/>
      <c r="J418" s="40">
        <v>2</v>
      </c>
    </row>
    <row r="419" spans="1:10" x14ac:dyDescent="0.3">
      <c r="A419" s="33" t="s">
        <v>509</v>
      </c>
      <c r="B419" s="35" t="s">
        <v>92</v>
      </c>
      <c r="C419" s="33" t="s">
        <v>508</v>
      </c>
      <c r="D419" s="33" t="s">
        <v>64</v>
      </c>
      <c r="E419" s="41">
        <v>39085</v>
      </c>
      <c r="F419" s="37">
        <f t="shared" ca="1" si="6"/>
        <v>9</v>
      </c>
      <c r="G419" s="38" t="s">
        <v>65</v>
      </c>
      <c r="H419" s="39">
        <v>87030</v>
      </c>
      <c r="I419" s="39"/>
      <c r="J419" s="40">
        <v>3</v>
      </c>
    </row>
    <row r="420" spans="1:10" x14ac:dyDescent="0.3">
      <c r="A420" s="33" t="s">
        <v>510</v>
      </c>
      <c r="B420" s="35" t="s">
        <v>62</v>
      </c>
      <c r="C420" s="33" t="s">
        <v>508</v>
      </c>
      <c r="D420" s="33" t="s">
        <v>64</v>
      </c>
      <c r="E420" s="41">
        <v>40941</v>
      </c>
      <c r="F420" s="37">
        <f t="shared" ca="1" si="6"/>
        <v>4</v>
      </c>
      <c r="G420" s="38" t="s">
        <v>65</v>
      </c>
      <c r="H420" s="39">
        <v>26360</v>
      </c>
      <c r="I420" s="39"/>
      <c r="J420" s="40">
        <v>1</v>
      </c>
    </row>
    <row r="421" spans="1:10" x14ac:dyDescent="0.3">
      <c r="A421" s="33" t="s">
        <v>511</v>
      </c>
      <c r="B421" s="35" t="s">
        <v>77</v>
      </c>
      <c r="C421" s="33" t="s">
        <v>508</v>
      </c>
      <c r="D421" s="33" t="s">
        <v>64</v>
      </c>
      <c r="E421" s="41">
        <v>40947</v>
      </c>
      <c r="F421" s="37">
        <f t="shared" ca="1" si="6"/>
        <v>4</v>
      </c>
      <c r="G421" s="38" t="s">
        <v>65</v>
      </c>
      <c r="H421" s="39">
        <v>79770</v>
      </c>
      <c r="I421" s="39"/>
      <c r="J421" s="40">
        <v>4</v>
      </c>
    </row>
    <row r="422" spans="1:10" x14ac:dyDescent="0.3">
      <c r="A422" s="33" t="s">
        <v>512</v>
      </c>
      <c r="B422" s="35" t="s">
        <v>77</v>
      </c>
      <c r="C422" s="33" t="s">
        <v>508</v>
      </c>
      <c r="D422" s="33" t="s">
        <v>64</v>
      </c>
      <c r="E422" s="41">
        <v>39120</v>
      </c>
      <c r="F422" s="37">
        <f t="shared" ca="1" si="6"/>
        <v>9</v>
      </c>
      <c r="G422" s="38" t="s">
        <v>65</v>
      </c>
      <c r="H422" s="39">
        <v>88850</v>
      </c>
      <c r="I422" s="39"/>
      <c r="J422" s="40">
        <v>3</v>
      </c>
    </row>
    <row r="423" spans="1:10" x14ac:dyDescent="0.3">
      <c r="A423" s="33" t="s">
        <v>513</v>
      </c>
      <c r="B423" s="35" t="s">
        <v>74</v>
      </c>
      <c r="C423" s="33" t="s">
        <v>508</v>
      </c>
      <c r="D423" s="33" t="s">
        <v>64</v>
      </c>
      <c r="E423" s="41">
        <v>39123</v>
      </c>
      <c r="F423" s="37">
        <f t="shared" ca="1" si="6"/>
        <v>9</v>
      </c>
      <c r="G423" s="38" t="s">
        <v>75</v>
      </c>
      <c r="H423" s="39">
        <v>77840</v>
      </c>
      <c r="I423" s="39"/>
      <c r="J423" s="40">
        <v>2</v>
      </c>
    </row>
    <row r="424" spans="1:10" x14ac:dyDescent="0.3">
      <c r="A424" s="33" t="s">
        <v>514</v>
      </c>
      <c r="B424" s="35" t="s">
        <v>92</v>
      </c>
      <c r="C424" s="33" t="s">
        <v>508</v>
      </c>
      <c r="D424" s="33" t="s">
        <v>64</v>
      </c>
      <c r="E424" s="41">
        <v>40246</v>
      </c>
      <c r="F424" s="37">
        <f t="shared" ca="1" si="6"/>
        <v>6</v>
      </c>
      <c r="G424" s="38" t="s">
        <v>96</v>
      </c>
      <c r="H424" s="39">
        <v>63080</v>
      </c>
      <c r="I424" s="39"/>
      <c r="J424" s="40">
        <v>5</v>
      </c>
    </row>
    <row r="425" spans="1:10" x14ac:dyDescent="0.3">
      <c r="A425" s="33" t="s">
        <v>515</v>
      </c>
      <c r="B425" s="35" t="s">
        <v>82</v>
      </c>
      <c r="C425" s="33" t="s">
        <v>508</v>
      </c>
      <c r="D425" s="33" t="s">
        <v>72</v>
      </c>
      <c r="E425" s="41">
        <v>37711</v>
      </c>
      <c r="F425" s="37">
        <f t="shared" ca="1" si="6"/>
        <v>13</v>
      </c>
      <c r="G425" s="38"/>
      <c r="H425" s="39">
        <v>21648</v>
      </c>
      <c r="I425" s="39"/>
      <c r="J425" s="40">
        <v>2</v>
      </c>
    </row>
    <row r="426" spans="1:10" x14ac:dyDescent="0.3">
      <c r="A426" s="33" t="s">
        <v>516</v>
      </c>
      <c r="B426" s="35" t="s">
        <v>77</v>
      </c>
      <c r="C426" s="33" t="s">
        <v>508</v>
      </c>
      <c r="D426" s="33" t="s">
        <v>64</v>
      </c>
      <c r="E426" s="41">
        <v>38807</v>
      </c>
      <c r="F426" s="37">
        <f t="shared" ca="1" si="6"/>
        <v>10</v>
      </c>
      <c r="G426" s="38" t="s">
        <v>65</v>
      </c>
      <c r="H426" s="39">
        <v>47060</v>
      </c>
      <c r="I426" s="39"/>
      <c r="J426" s="40">
        <v>4</v>
      </c>
    </row>
    <row r="427" spans="1:10" x14ac:dyDescent="0.3">
      <c r="A427" s="33" t="s">
        <v>517</v>
      </c>
      <c r="B427" s="35" t="s">
        <v>71</v>
      </c>
      <c r="C427" s="33" t="s">
        <v>508</v>
      </c>
      <c r="D427" s="33" t="s">
        <v>79</v>
      </c>
      <c r="E427" s="45">
        <v>40620</v>
      </c>
      <c r="F427" s="37">
        <f t="shared" ca="1" si="6"/>
        <v>5</v>
      </c>
      <c r="G427" s="38"/>
      <c r="H427" s="39">
        <v>84300</v>
      </c>
      <c r="I427" s="39"/>
      <c r="J427" s="40">
        <v>1</v>
      </c>
    </row>
    <row r="428" spans="1:10" x14ac:dyDescent="0.3">
      <c r="A428" s="33" t="s">
        <v>518</v>
      </c>
      <c r="B428" s="35" t="s">
        <v>77</v>
      </c>
      <c r="C428" s="33" t="s">
        <v>508</v>
      </c>
      <c r="D428" s="33" t="s">
        <v>64</v>
      </c>
      <c r="E428" s="41">
        <v>35903</v>
      </c>
      <c r="F428" s="37">
        <f t="shared" ca="1" si="6"/>
        <v>18</v>
      </c>
      <c r="G428" s="38" t="s">
        <v>65</v>
      </c>
      <c r="H428" s="39">
        <v>68520</v>
      </c>
      <c r="I428" s="39"/>
      <c r="J428" s="40">
        <v>5</v>
      </c>
    </row>
    <row r="429" spans="1:10" x14ac:dyDescent="0.3">
      <c r="A429" s="33" t="s">
        <v>519</v>
      </c>
      <c r="B429" s="35" t="s">
        <v>82</v>
      </c>
      <c r="C429" s="33" t="s">
        <v>508</v>
      </c>
      <c r="D429" s="33" t="s">
        <v>79</v>
      </c>
      <c r="E429" s="41">
        <v>36623</v>
      </c>
      <c r="F429" s="37">
        <f t="shared" ca="1" si="6"/>
        <v>16</v>
      </c>
      <c r="G429" s="38"/>
      <c r="H429" s="39">
        <v>30300</v>
      </c>
      <c r="I429" s="39"/>
      <c r="J429" s="40">
        <v>1</v>
      </c>
    </row>
    <row r="430" spans="1:10" x14ac:dyDescent="0.3">
      <c r="A430" s="33" t="s">
        <v>520</v>
      </c>
      <c r="B430" s="35" t="s">
        <v>82</v>
      </c>
      <c r="C430" s="33" t="s">
        <v>508</v>
      </c>
      <c r="D430" s="33" t="s">
        <v>64</v>
      </c>
      <c r="E430" s="41">
        <v>39224</v>
      </c>
      <c r="F430" s="37">
        <f t="shared" ca="1" si="6"/>
        <v>9</v>
      </c>
      <c r="G430" s="38" t="s">
        <v>96</v>
      </c>
      <c r="H430" s="39">
        <v>73030</v>
      </c>
      <c r="I430" s="39"/>
      <c r="J430" s="40">
        <v>5</v>
      </c>
    </row>
    <row r="431" spans="1:10" x14ac:dyDescent="0.3">
      <c r="A431" s="33" t="s">
        <v>521</v>
      </c>
      <c r="B431" s="35" t="s">
        <v>92</v>
      </c>
      <c r="C431" s="33" t="s">
        <v>508</v>
      </c>
      <c r="D431" s="33" t="s">
        <v>79</v>
      </c>
      <c r="E431" s="41">
        <v>35921</v>
      </c>
      <c r="F431" s="37">
        <f t="shared" ca="1" si="6"/>
        <v>18</v>
      </c>
      <c r="G431" s="38"/>
      <c r="H431" s="39">
        <v>63330</v>
      </c>
      <c r="I431" s="39"/>
      <c r="J431" s="40">
        <v>4</v>
      </c>
    </row>
    <row r="432" spans="1:10" x14ac:dyDescent="0.3">
      <c r="A432" s="33" t="s">
        <v>522</v>
      </c>
      <c r="B432" s="35" t="s">
        <v>71</v>
      </c>
      <c r="C432" s="33" t="s">
        <v>508</v>
      </c>
      <c r="D432" s="33" t="s">
        <v>79</v>
      </c>
      <c r="E432" s="41">
        <v>39616</v>
      </c>
      <c r="F432" s="37">
        <f t="shared" ca="1" si="6"/>
        <v>8</v>
      </c>
      <c r="G432" s="38"/>
      <c r="H432" s="39">
        <v>66710</v>
      </c>
      <c r="I432" s="39"/>
      <c r="J432" s="40">
        <v>2</v>
      </c>
    </row>
    <row r="433" spans="1:10" x14ac:dyDescent="0.3">
      <c r="A433" s="33" t="s">
        <v>523</v>
      </c>
      <c r="B433" s="35" t="s">
        <v>82</v>
      </c>
      <c r="C433" s="33" t="s">
        <v>508</v>
      </c>
      <c r="D433" s="33" t="s">
        <v>64</v>
      </c>
      <c r="E433" s="41">
        <v>35969</v>
      </c>
      <c r="F433" s="37">
        <f t="shared" ca="1" si="6"/>
        <v>18</v>
      </c>
      <c r="G433" s="38" t="s">
        <v>65</v>
      </c>
      <c r="H433" s="39">
        <v>74530</v>
      </c>
      <c r="I433" s="39"/>
      <c r="J433" s="40">
        <v>5</v>
      </c>
    </row>
    <row r="434" spans="1:10" x14ac:dyDescent="0.3">
      <c r="A434" s="33" t="s">
        <v>524</v>
      </c>
      <c r="B434" s="35" t="s">
        <v>82</v>
      </c>
      <c r="C434" s="33" t="s">
        <v>508</v>
      </c>
      <c r="D434" s="33" t="s">
        <v>72</v>
      </c>
      <c r="E434" s="41">
        <v>36329</v>
      </c>
      <c r="F434" s="37">
        <f t="shared" ca="1" si="6"/>
        <v>17</v>
      </c>
      <c r="G434" s="38"/>
      <c r="H434" s="39">
        <v>39764</v>
      </c>
      <c r="I434" s="39"/>
      <c r="J434" s="40">
        <v>1</v>
      </c>
    </row>
    <row r="435" spans="1:10" x14ac:dyDescent="0.3">
      <c r="A435" s="33" t="s">
        <v>525</v>
      </c>
      <c r="B435" s="35" t="s">
        <v>77</v>
      </c>
      <c r="C435" s="33" t="s">
        <v>508</v>
      </c>
      <c r="D435" s="33" t="s">
        <v>67</v>
      </c>
      <c r="E435" s="41">
        <v>36695</v>
      </c>
      <c r="F435" s="37">
        <f t="shared" ca="1" si="6"/>
        <v>16</v>
      </c>
      <c r="G435" s="38" t="s">
        <v>96</v>
      </c>
      <c r="H435" s="39">
        <v>29005</v>
      </c>
      <c r="I435" s="39"/>
      <c r="J435" s="40">
        <v>1</v>
      </c>
    </row>
    <row r="436" spans="1:10" x14ac:dyDescent="0.3">
      <c r="A436" s="33" t="s">
        <v>526</v>
      </c>
      <c r="B436" s="35" t="s">
        <v>77</v>
      </c>
      <c r="C436" s="33" t="s">
        <v>508</v>
      </c>
      <c r="D436" s="33" t="s">
        <v>72</v>
      </c>
      <c r="E436" s="41">
        <v>38144</v>
      </c>
      <c r="F436" s="37">
        <f t="shared" ca="1" si="6"/>
        <v>12</v>
      </c>
      <c r="G436" s="38"/>
      <c r="H436" s="39">
        <v>33512</v>
      </c>
      <c r="I436" s="39"/>
      <c r="J436" s="40">
        <v>4</v>
      </c>
    </row>
    <row r="437" spans="1:10" x14ac:dyDescent="0.3">
      <c r="A437" s="33" t="s">
        <v>527</v>
      </c>
      <c r="B437" s="35" t="s">
        <v>77</v>
      </c>
      <c r="C437" s="33" t="s">
        <v>508</v>
      </c>
      <c r="D437" s="33" t="s">
        <v>79</v>
      </c>
      <c r="E437" s="41">
        <v>41116</v>
      </c>
      <c r="F437" s="37">
        <f t="shared" ca="1" si="6"/>
        <v>4</v>
      </c>
      <c r="G437" s="38"/>
      <c r="H437" s="39">
        <v>32650</v>
      </c>
      <c r="I437" s="39"/>
      <c r="J437" s="40">
        <v>1</v>
      </c>
    </row>
    <row r="438" spans="1:10" x14ac:dyDescent="0.3">
      <c r="A438" s="33" t="s">
        <v>528</v>
      </c>
      <c r="B438" s="35" t="s">
        <v>82</v>
      </c>
      <c r="C438" s="33" t="s">
        <v>508</v>
      </c>
      <c r="D438" s="33" t="s">
        <v>64</v>
      </c>
      <c r="E438" s="41">
        <v>39284</v>
      </c>
      <c r="F438" s="37">
        <f t="shared" ca="1" si="6"/>
        <v>9</v>
      </c>
      <c r="G438" s="38" t="s">
        <v>65</v>
      </c>
      <c r="H438" s="39">
        <v>25830</v>
      </c>
      <c r="I438" s="39"/>
      <c r="J438" s="40">
        <v>5</v>
      </c>
    </row>
    <row r="439" spans="1:10" x14ac:dyDescent="0.3">
      <c r="A439" s="33" t="s">
        <v>529</v>
      </c>
      <c r="B439" s="35" t="s">
        <v>77</v>
      </c>
      <c r="C439" s="33" t="s">
        <v>508</v>
      </c>
      <c r="D439" s="33" t="s">
        <v>64</v>
      </c>
      <c r="E439" s="41">
        <v>38916</v>
      </c>
      <c r="F439" s="37">
        <f t="shared" ca="1" si="6"/>
        <v>10</v>
      </c>
      <c r="G439" s="38" t="s">
        <v>68</v>
      </c>
      <c r="H439" s="39">
        <v>27560</v>
      </c>
      <c r="I439" s="39"/>
      <c r="J439" s="40">
        <v>2</v>
      </c>
    </row>
    <row r="440" spans="1:10" x14ac:dyDescent="0.3">
      <c r="A440" s="33" t="s">
        <v>530</v>
      </c>
      <c r="B440" s="35" t="s">
        <v>62</v>
      </c>
      <c r="C440" s="33" t="s">
        <v>508</v>
      </c>
      <c r="D440" s="33" t="s">
        <v>64</v>
      </c>
      <c r="E440" s="41">
        <v>39657</v>
      </c>
      <c r="F440" s="37">
        <f t="shared" ca="1" si="6"/>
        <v>8</v>
      </c>
      <c r="G440" s="38" t="s">
        <v>86</v>
      </c>
      <c r="H440" s="39">
        <v>80880</v>
      </c>
      <c r="I440" s="39"/>
      <c r="J440" s="40">
        <v>1</v>
      </c>
    </row>
    <row r="441" spans="1:10" x14ac:dyDescent="0.3">
      <c r="A441" s="33" t="s">
        <v>531</v>
      </c>
      <c r="B441" s="35" t="s">
        <v>71</v>
      </c>
      <c r="C441" s="33" t="s">
        <v>508</v>
      </c>
      <c r="D441" s="33" t="s">
        <v>64</v>
      </c>
      <c r="E441" s="41">
        <v>40370</v>
      </c>
      <c r="F441" s="37">
        <f t="shared" ca="1" si="6"/>
        <v>6</v>
      </c>
      <c r="G441" s="38" t="s">
        <v>65</v>
      </c>
      <c r="H441" s="39">
        <v>66840</v>
      </c>
      <c r="I441" s="39"/>
      <c r="J441" s="40">
        <v>4</v>
      </c>
    </row>
    <row r="442" spans="1:10" x14ac:dyDescent="0.3">
      <c r="A442" s="33" t="s">
        <v>532</v>
      </c>
      <c r="B442" s="35" t="s">
        <v>77</v>
      </c>
      <c r="C442" s="33" t="s">
        <v>508</v>
      </c>
      <c r="D442" s="33" t="s">
        <v>64</v>
      </c>
      <c r="E442" s="41">
        <v>40762</v>
      </c>
      <c r="F442" s="37">
        <f t="shared" ca="1" si="6"/>
        <v>5</v>
      </c>
      <c r="G442" s="38" t="s">
        <v>75</v>
      </c>
      <c r="H442" s="39">
        <v>61470</v>
      </c>
      <c r="I442" s="39"/>
      <c r="J442" s="40">
        <v>5</v>
      </c>
    </row>
    <row r="443" spans="1:10" x14ac:dyDescent="0.3">
      <c r="A443" s="33" t="s">
        <v>533</v>
      </c>
      <c r="B443" s="35" t="s">
        <v>62</v>
      </c>
      <c r="C443" s="33" t="s">
        <v>508</v>
      </c>
      <c r="D443" s="33" t="s">
        <v>67</v>
      </c>
      <c r="E443" s="41">
        <v>37470</v>
      </c>
      <c r="F443" s="37">
        <f t="shared" ca="1" si="6"/>
        <v>14</v>
      </c>
      <c r="G443" s="38" t="s">
        <v>65</v>
      </c>
      <c r="H443" s="39">
        <v>33810</v>
      </c>
      <c r="I443" s="39"/>
      <c r="J443" s="40">
        <v>5</v>
      </c>
    </row>
    <row r="444" spans="1:10" x14ac:dyDescent="0.3">
      <c r="A444" s="33" t="s">
        <v>534</v>
      </c>
      <c r="B444" s="35" t="s">
        <v>82</v>
      </c>
      <c r="C444" s="33" t="s">
        <v>508</v>
      </c>
      <c r="D444" s="33" t="s">
        <v>64</v>
      </c>
      <c r="E444" s="41">
        <v>38227</v>
      </c>
      <c r="F444" s="37">
        <f t="shared" ca="1" si="6"/>
        <v>12</v>
      </c>
      <c r="G444" s="38" t="s">
        <v>96</v>
      </c>
      <c r="H444" s="39">
        <v>86200</v>
      </c>
      <c r="I444" s="39"/>
      <c r="J444" s="40">
        <v>3</v>
      </c>
    </row>
    <row r="445" spans="1:10" x14ac:dyDescent="0.3">
      <c r="A445" s="33" t="s">
        <v>535</v>
      </c>
      <c r="B445" s="35" t="s">
        <v>71</v>
      </c>
      <c r="C445" s="33" t="s">
        <v>508</v>
      </c>
      <c r="D445" s="33" t="s">
        <v>67</v>
      </c>
      <c r="E445" s="41">
        <v>39299</v>
      </c>
      <c r="F445" s="37">
        <f t="shared" ca="1" si="6"/>
        <v>9</v>
      </c>
      <c r="G445" s="38" t="s">
        <v>86</v>
      </c>
      <c r="H445" s="39">
        <v>47760</v>
      </c>
      <c r="I445" s="39"/>
      <c r="J445" s="40">
        <v>3</v>
      </c>
    </row>
    <row r="446" spans="1:10" x14ac:dyDescent="0.3">
      <c r="A446" s="33" t="s">
        <v>536</v>
      </c>
      <c r="B446" s="35" t="s">
        <v>74</v>
      </c>
      <c r="C446" s="33" t="s">
        <v>508</v>
      </c>
      <c r="D446" s="33" t="s">
        <v>64</v>
      </c>
      <c r="E446" s="41">
        <v>39678</v>
      </c>
      <c r="F446" s="37">
        <f t="shared" ca="1" si="6"/>
        <v>8</v>
      </c>
      <c r="G446" s="38" t="s">
        <v>96</v>
      </c>
      <c r="H446" s="39">
        <v>80090</v>
      </c>
      <c r="I446" s="39"/>
      <c r="J446" s="40">
        <v>2</v>
      </c>
    </row>
    <row r="447" spans="1:10" x14ac:dyDescent="0.3">
      <c r="A447" s="33" t="s">
        <v>537</v>
      </c>
      <c r="B447" s="35" t="s">
        <v>74</v>
      </c>
      <c r="C447" s="33" t="s">
        <v>508</v>
      </c>
      <c r="D447" s="33" t="s">
        <v>67</v>
      </c>
      <c r="E447" s="42">
        <v>40393</v>
      </c>
      <c r="F447" s="37">
        <f t="shared" ca="1" si="6"/>
        <v>6</v>
      </c>
      <c r="G447" s="38" t="s">
        <v>65</v>
      </c>
      <c r="H447" s="39">
        <v>16925</v>
      </c>
      <c r="I447" s="39"/>
      <c r="J447" s="40">
        <v>1</v>
      </c>
    </row>
    <row r="448" spans="1:10" x14ac:dyDescent="0.3">
      <c r="A448" s="33" t="s">
        <v>538</v>
      </c>
      <c r="B448" s="35" t="s">
        <v>62</v>
      </c>
      <c r="C448" s="33" t="s">
        <v>508</v>
      </c>
      <c r="D448" s="33" t="s">
        <v>72</v>
      </c>
      <c r="E448" s="45">
        <v>40403</v>
      </c>
      <c r="F448" s="37">
        <f t="shared" ca="1" si="6"/>
        <v>6</v>
      </c>
      <c r="G448" s="38"/>
      <c r="H448" s="39">
        <v>15056</v>
      </c>
      <c r="I448" s="39"/>
      <c r="J448" s="40">
        <v>5</v>
      </c>
    </row>
    <row r="449" spans="1:10" x14ac:dyDescent="0.3">
      <c r="A449" s="33" t="s">
        <v>539</v>
      </c>
      <c r="B449" s="35" t="s">
        <v>82</v>
      </c>
      <c r="C449" s="33" t="s">
        <v>508</v>
      </c>
      <c r="D449" s="33" t="s">
        <v>67</v>
      </c>
      <c r="E449" s="41">
        <v>40807</v>
      </c>
      <c r="F449" s="37">
        <f t="shared" ca="1" si="6"/>
        <v>5</v>
      </c>
      <c r="G449" s="38" t="s">
        <v>68</v>
      </c>
      <c r="H449" s="39">
        <v>35045</v>
      </c>
      <c r="I449" s="39"/>
      <c r="J449" s="40">
        <v>4</v>
      </c>
    </row>
    <row r="450" spans="1:10" x14ac:dyDescent="0.3">
      <c r="A450" s="33" t="s">
        <v>540</v>
      </c>
      <c r="B450" s="35" t="s">
        <v>77</v>
      </c>
      <c r="C450" s="33" t="s">
        <v>508</v>
      </c>
      <c r="D450" s="33" t="s">
        <v>64</v>
      </c>
      <c r="E450" s="41">
        <v>41183</v>
      </c>
      <c r="F450" s="37">
        <f t="shared" ref="F450:F513" ca="1" si="7">DATEDIF(E450,TODAY(),"Y")</f>
        <v>4</v>
      </c>
      <c r="G450" s="38" t="s">
        <v>86</v>
      </c>
      <c r="H450" s="39">
        <v>75370</v>
      </c>
      <c r="I450" s="39"/>
      <c r="J450" s="40">
        <v>2</v>
      </c>
    </row>
    <row r="451" spans="1:10" x14ac:dyDescent="0.3">
      <c r="A451" s="33" t="s">
        <v>541</v>
      </c>
      <c r="B451" s="35" t="s">
        <v>82</v>
      </c>
      <c r="C451" s="33" t="s">
        <v>508</v>
      </c>
      <c r="D451" s="33" t="s">
        <v>64</v>
      </c>
      <c r="E451" s="41">
        <v>41186</v>
      </c>
      <c r="F451" s="37">
        <f t="shared" ca="1" si="7"/>
        <v>4</v>
      </c>
      <c r="G451" s="38" t="s">
        <v>86</v>
      </c>
      <c r="H451" s="39">
        <v>46910</v>
      </c>
      <c r="I451" s="39"/>
      <c r="J451" s="40">
        <v>3</v>
      </c>
    </row>
    <row r="452" spans="1:10" x14ac:dyDescent="0.3">
      <c r="A452" s="33" t="s">
        <v>542</v>
      </c>
      <c r="B452" s="35" t="s">
        <v>71</v>
      </c>
      <c r="C452" s="33" t="s">
        <v>508</v>
      </c>
      <c r="D452" s="33" t="s">
        <v>67</v>
      </c>
      <c r="E452" s="41">
        <v>39731</v>
      </c>
      <c r="F452" s="37">
        <f t="shared" ca="1" si="7"/>
        <v>8</v>
      </c>
      <c r="G452" s="38" t="s">
        <v>65</v>
      </c>
      <c r="H452" s="39">
        <v>13435</v>
      </c>
      <c r="I452" s="39"/>
      <c r="J452" s="40">
        <v>1</v>
      </c>
    </row>
    <row r="453" spans="1:10" x14ac:dyDescent="0.3">
      <c r="A453" s="33" t="s">
        <v>543</v>
      </c>
      <c r="B453" s="35" t="s">
        <v>62</v>
      </c>
      <c r="C453" s="33" t="s">
        <v>508</v>
      </c>
      <c r="D453" s="33" t="s">
        <v>64</v>
      </c>
      <c r="E453" s="41">
        <v>40452</v>
      </c>
      <c r="F453" s="37">
        <f t="shared" ca="1" si="7"/>
        <v>6</v>
      </c>
      <c r="G453" s="38" t="s">
        <v>96</v>
      </c>
      <c r="H453" s="39">
        <v>43410</v>
      </c>
      <c r="I453" s="39"/>
      <c r="J453" s="40">
        <v>1</v>
      </c>
    </row>
    <row r="454" spans="1:10" x14ac:dyDescent="0.3">
      <c r="A454" s="33" t="s">
        <v>544</v>
      </c>
      <c r="B454" s="35" t="s">
        <v>82</v>
      </c>
      <c r="C454" s="33" t="s">
        <v>508</v>
      </c>
      <c r="D454" s="33" t="s">
        <v>72</v>
      </c>
      <c r="E454" s="42">
        <v>40452</v>
      </c>
      <c r="F454" s="37">
        <f t="shared" ca="1" si="7"/>
        <v>6</v>
      </c>
      <c r="G454" s="38"/>
      <c r="H454" s="39">
        <v>9180</v>
      </c>
      <c r="I454" s="39"/>
      <c r="J454" s="40">
        <v>3</v>
      </c>
    </row>
    <row r="455" spans="1:10" x14ac:dyDescent="0.3">
      <c r="A455" s="33" t="s">
        <v>545</v>
      </c>
      <c r="B455" s="35" t="s">
        <v>71</v>
      </c>
      <c r="C455" s="33" t="s">
        <v>508</v>
      </c>
      <c r="D455" s="33" t="s">
        <v>79</v>
      </c>
      <c r="E455" s="41">
        <v>40468</v>
      </c>
      <c r="F455" s="37">
        <f t="shared" ca="1" si="7"/>
        <v>6</v>
      </c>
      <c r="G455" s="38"/>
      <c r="H455" s="39">
        <v>39440</v>
      </c>
      <c r="I455" s="39"/>
      <c r="J455" s="40">
        <v>4</v>
      </c>
    </row>
    <row r="456" spans="1:10" x14ac:dyDescent="0.3">
      <c r="A456" s="33" t="s">
        <v>546</v>
      </c>
      <c r="B456" s="35" t="s">
        <v>77</v>
      </c>
      <c r="C456" s="33" t="s">
        <v>508</v>
      </c>
      <c r="D456" s="33" t="s">
        <v>64</v>
      </c>
      <c r="E456" s="41">
        <v>41233</v>
      </c>
      <c r="F456" s="37">
        <f t="shared" ca="1" si="7"/>
        <v>3</v>
      </c>
      <c r="G456" s="38" t="s">
        <v>68</v>
      </c>
      <c r="H456" s="39">
        <v>68010</v>
      </c>
      <c r="I456" s="39"/>
      <c r="J456" s="40">
        <v>1</v>
      </c>
    </row>
    <row r="457" spans="1:10" x14ac:dyDescent="0.3">
      <c r="A457" s="33" t="s">
        <v>547</v>
      </c>
      <c r="B457" s="35" t="s">
        <v>77</v>
      </c>
      <c r="C457" s="33" t="s">
        <v>508</v>
      </c>
      <c r="D457" s="33" t="s">
        <v>64</v>
      </c>
      <c r="E457" s="41">
        <v>40492</v>
      </c>
      <c r="F457" s="37">
        <f t="shared" ca="1" si="7"/>
        <v>5</v>
      </c>
      <c r="G457" s="38" t="s">
        <v>86</v>
      </c>
      <c r="H457" s="39">
        <v>67230</v>
      </c>
      <c r="I457" s="39"/>
      <c r="J457" s="40">
        <v>4</v>
      </c>
    </row>
    <row r="458" spans="1:10" x14ac:dyDescent="0.3">
      <c r="A458" s="33" t="s">
        <v>548</v>
      </c>
      <c r="B458" s="35" t="s">
        <v>77</v>
      </c>
      <c r="C458" s="33" t="s">
        <v>508</v>
      </c>
      <c r="D458" s="33" t="s">
        <v>64</v>
      </c>
      <c r="E458" s="41">
        <v>39404</v>
      </c>
      <c r="F458" s="37">
        <f t="shared" ca="1" si="7"/>
        <v>8</v>
      </c>
      <c r="G458" s="38" t="s">
        <v>75</v>
      </c>
      <c r="H458" s="39">
        <v>50990</v>
      </c>
      <c r="I458" s="39"/>
      <c r="J458" s="40">
        <v>4</v>
      </c>
    </row>
    <row r="459" spans="1:10" x14ac:dyDescent="0.3">
      <c r="A459" s="33" t="s">
        <v>549</v>
      </c>
      <c r="B459" s="35" t="s">
        <v>82</v>
      </c>
      <c r="C459" s="33" t="s">
        <v>508</v>
      </c>
      <c r="D459" s="33" t="s">
        <v>64</v>
      </c>
      <c r="E459" s="41">
        <v>40883</v>
      </c>
      <c r="F459" s="37">
        <f t="shared" ca="1" si="7"/>
        <v>4</v>
      </c>
      <c r="G459" s="38" t="s">
        <v>65</v>
      </c>
      <c r="H459" s="39">
        <v>43580</v>
      </c>
      <c r="I459" s="39"/>
      <c r="J459" s="40">
        <v>5</v>
      </c>
    </row>
    <row r="460" spans="1:10" x14ac:dyDescent="0.3">
      <c r="A460" s="33" t="s">
        <v>550</v>
      </c>
      <c r="B460" s="35" t="s">
        <v>82</v>
      </c>
      <c r="C460" s="33" t="s">
        <v>508</v>
      </c>
      <c r="D460" s="33" t="s">
        <v>64</v>
      </c>
      <c r="E460" s="41">
        <v>40525</v>
      </c>
      <c r="F460" s="37">
        <f t="shared" ca="1" si="7"/>
        <v>5</v>
      </c>
      <c r="G460" s="38" t="s">
        <v>68</v>
      </c>
      <c r="H460" s="39">
        <v>77950</v>
      </c>
      <c r="I460" s="39"/>
      <c r="J460" s="40">
        <v>4</v>
      </c>
    </row>
    <row r="461" spans="1:10" x14ac:dyDescent="0.3">
      <c r="A461" s="33" t="s">
        <v>551</v>
      </c>
      <c r="B461" s="35" t="s">
        <v>92</v>
      </c>
      <c r="C461" s="33" t="s">
        <v>508</v>
      </c>
      <c r="D461" s="33" t="s">
        <v>79</v>
      </c>
      <c r="E461" s="41">
        <v>39783</v>
      </c>
      <c r="F461" s="37">
        <f t="shared" ca="1" si="7"/>
        <v>7</v>
      </c>
      <c r="G461" s="38"/>
      <c r="H461" s="39">
        <v>54000</v>
      </c>
      <c r="I461" s="39"/>
      <c r="J461" s="40">
        <v>3</v>
      </c>
    </row>
    <row r="462" spans="1:10" x14ac:dyDescent="0.3">
      <c r="A462" s="33" t="s">
        <v>552</v>
      </c>
      <c r="B462" s="35" t="s">
        <v>77</v>
      </c>
      <c r="C462" s="33" t="s">
        <v>553</v>
      </c>
      <c r="D462" s="33" t="s">
        <v>64</v>
      </c>
      <c r="E462" s="41">
        <v>40551</v>
      </c>
      <c r="F462" s="37">
        <f t="shared" ca="1" si="7"/>
        <v>5</v>
      </c>
      <c r="G462" s="38" t="s">
        <v>65</v>
      </c>
      <c r="H462" s="39">
        <v>71730</v>
      </c>
      <c r="I462" s="39"/>
      <c r="J462" s="40">
        <v>1</v>
      </c>
    </row>
    <row r="463" spans="1:10" x14ac:dyDescent="0.3">
      <c r="A463" s="33" t="s">
        <v>554</v>
      </c>
      <c r="B463" s="35" t="s">
        <v>77</v>
      </c>
      <c r="C463" s="33" t="s">
        <v>553</v>
      </c>
      <c r="D463" s="33" t="s">
        <v>64</v>
      </c>
      <c r="E463" s="41">
        <v>40585</v>
      </c>
      <c r="F463" s="37">
        <f t="shared" ca="1" si="7"/>
        <v>5</v>
      </c>
      <c r="G463" s="38" t="s">
        <v>65</v>
      </c>
      <c r="H463" s="39">
        <v>87950</v>
      </c>
      <c r="I463" s="39"/>
      <c r="J463" s="40">
        <v>4</v>
      </c>
    </row>
    <row r="464" spans="1:10" x14ac:dyDescent="0.3">
      <c r="A464" s="33" t="s">
        <v>555</v>
      </c>
      <c r="B464" s="35" t="s">
        <v>71</v>
      </c>
      <c r="C464" s="33" t="s">
        <v>553</v>
      </c>
      <c r="D464" s="33" t="s">
        <v>79</v>
      </c>
      <c r="E464" s="41">
        <v>40591</v>
      </c>
      <c r="F464" s="37">
        <f t="shared" ca="1" si="7"/>
        <v>5</v>
      </c>
      <c r="G464" s="38"/>
      <c r="H464" s="39">
        <v>49070</v>
      </c>
      <c r="I464" s="39"/>
      <c r="J464" s="40">
        <v>3</v>
      </c>
    </row>
    <row r="465" spans="1:10" x14ac:dyDescent="0.3">
      <c r="A465" s="33" t="s">
        <v>556</v>
      </c>
      <c r="B465" s="35" t="s">
        <v>82</v>
      </c>
      <c r="C465" s="33" t="s">
        <v>553</v>
      </c>
      <c r="D465" s="33" t="s">
        <v>64</v>
      </c>
      <c r="E465" s="41">
        <v>40625</v>
      </c>
      <c r="F465" s="37">
        <f t="shared" ca="1" si="7"/>
        <v>5</v>
      </c>
      <c r="G465" s="38" t="s">
        <v>86</v>
      </c>
      <c r="H465" s="39">
        <v>35320</v>
      </c>
      <c r="I465" s="39"/>
      <c r="J465" s="40">
        <v>3</v>
      </c>
    </row>
    <row r="466" spans="1:10" x14ac:dyDescent="0.3">
      <c r="A466" s="33" t="s">
        <v>557</v>
      </c>
      <c r="B466" s="35" t="s">
        <v>77</v>
      </c>
      <c r="C466" s="33" t="s">
        <v>553</v>
      </c>
      <c r="D466" s="33" t="s">
        <v>67</v>
      </c>
      <c r="E466" s="41">
        <v>40654</v>
      </c>
      <c r="F466" s="37">
        <f t="shared" ca="1" si="7"/>
        <v>5</v>
      </c>
      <c r="G466" s="38" t="s">
        <v>86</v>
      </c>
      <c r="H466" s="39">
        <v>16015</v>
      </c>
      <c r="I466" s="39"/>
      <c r="J466" s="40">
        <v>3</v>
      </c>
    </row>
    <row r="467" spans="1:10" x14ac:dyDescent="0.3">
      <c r="A467" s="33" t="s">
        <v>558</v>
      </c>
      <c r="B467" s="35" t="s">
        <v>82</v>
      </c>
      <c r="C467" s="33" t="s">
        <v>553</v>
      </c>
      <c r="D467" s="33" t="s">
        <v>64</v>
      </c>
      <c r="E467" s="41">
        <v>40745</v>
      </c>
      <c r="F467" s="37">
        <f t="shared" ca="1" si="7"/>
        <v>5</v>
      </c>
      <c r="G467" s="38" t="s">
        <v>65</v>
      </c>
      <c r="H467" s="39">
        <v>69400</v>
      </c>
      <c r="I467" s="39"/>
      <c r="J467" s="40">
        <v>5</v>
      </c>
    </row>
    <row r="468" spans="1:10" x14ac:dyDescent="0.3">
      <c r="A468" s="33" t="s">
        <v>559</v>
      </c>
      <c r="B468" s="35" t="s">
        <v>77</v>
      </c>
      <c r="C468" s="33" t="s">
        <v>553</v>
      </c>
      <c r="D468" s="33" t="s">
        <v>67</v>
      </c>
      <c r="E468" s="41">
        <v>39687</v>
      </c>
      <c r="F468" s="37">
        <f t="shared" ca="1" si="7"/>
        <v>8</v>
      </c>
      <c r="G468" s="38" t="s">
        <v>75</v>
      </c>
      <c r="H468" s="39">
        <v>24815</v>
      </c>
      <c r="I468" s="39"/>
      <c r="J468" s="40">
        <v>1</v>
      </c>
    </row>
    <row r="469" spans="1:10" x14ac:dyDescent="0.3">
      <c r="A469" s="33" t="s">
        <v>560</v>
      </c>
      <c r="B469" s="35" t="s">
        <v>82</v>
      </c>
      <c r="C469" s="33" t="s">
        <v>553</v>
      </c>
      <c r="D469" s="33" t="s">
        <v>64</v>
      </c>
      <c r="E469" s="41">
        <v>39688</v>
      </c>
      <c r="F469" s="37">
        <f t="shared" ca="1" si="7"/>
        <v>8</v>
      </c>
      <c r="G469" s="38" t="s">
        <v>65</v>
      </c>
      <c r="H469" s="39">
        <v>32600</v>
      </c>
      <c r="I469" s="39"/>
      <c r="J469" s="40">
        <v>5</v>
      </c>
    </row>
    <row r="470" spans="1:10" x14ac:dyDescent="0.3">
      <c r="A470" s="33" t="s">
        <v>561</v>
      </c>
      <c r="B470" s="35" t="s">
        <v>82</v>
      </c>
      <c r="C470" s="33" t="s">
        <v>553</v>
      </c>
      <c r="D470" s="33" t="s">
        <v>64</v>
      </c>
      <c r="E470" s="41">
        <v>40765</v>
      </c>
      <c r="F470" s="37">
        <f t="shared" ca="1" si="7"/>
        <v>5</v>
      </c>
      <c r="G470" s="38" t="s">
        <v>96</v>
      </c>
      <c r="H470" s="39">
        <v>77720</v>
      </c>
      <c r="I470" s="39"/>
      <c r="J470" s="40">
        <v>3</v>
      </c>
    </row>
    <row r="471" spans="1:10" x14ac:dyDescent="0.3">
      <c r="A471" s="33" t="s">
        <v>562</v>
      </c>
      <c r="B471" s="35" t="s">
        <v>77</v>
      </c>
      <c r="C471" s="33" t="s">
        <v>553</v>
      </c>
      <c r="D471" s="33" t="s">
        <v>72</v>
      </c>
      <c r="E471" s="41">
        <v>39733</v>
      </c>
      <c r="F471" s="37">
        <f t="shared" ca="1" si="7"/>
        <v>8</v>
      </c>
      <c r="G471" s="38"/>
      <c r="H471" s="39">
        <v>33232</v>
      </c>
      <c r="I471" s="39"/>
      <c r="J471" s="40">
        <v>4</v>
      </c>
    </row>
    <row r="472" spans="1:10" x14ac:dyDescent="0.3">
      <c r="A472" s="33" t="s">
        <v>563</v>
      </c>
      <c r="B472" s="35" t="s">
        <v>62</v>
      </c>
      <c r="C472" s="33" t="s">
        <v>553</v>
      </c>
      <c r="D472" s="33" t="s">
        <v>67</v>
      </c>
      <c r="E472" s="46">
        <v>39735</v>
      </c>
      <c r="F472" s="37">
        <f t="shared" ca="1" si="7"/>
        <v>8</v>
      </c>
      <c r="G472" s="38" t="s">
        <v>68</v>
      </c>
      <c r="H472" s="39">
        <v>39620</v>
      </c>
      <c r="I472" s="39"/>
      <c r="J472" s="40">
        <v>5</v>
      </c>
    </row>
    <row r="473" spans="1:10" x14ac:dyDescent="0.3">
      <c r="A473" s="33" t="s">
        <v>564</v>
      </c>
      <c r="B473" s="35" t="s">
        <v>74</v>
      </c>
      <c r="C473" s="33" t="s">
        <v>553</v>
      </c>
      <c r="D473" s="33" t="s">
        <v>64</v>
      </c>
      <c r="E473" s="41">
        <v>40818</v>
      </c>
      <c r="F473" s="37">
        <f t="shared" ca="1" si="7"/>
        <v>5</v>
      </c>
      <c r="G473" s="38" t="s">
        <v>75</v>
      </c>
      <c r="H473" s="39">
        <v>44560</v>
      </c>
      <c r="I473" s="39"/>
      <c r="J473" s="40">
        <v>2</v>
      </c>
    </row>
    <row r="474" spans="1:10" x14ac:dyDescent="0.3">
      <c r="A474" s="33" t="s">
        <v>565</v>
      </c>
      <c r="B474" s="35" t="s">
        <v>82</v>
      </c>
      <c r="C474" s="33" t="s">
        <v>553</v>
      </c>
      <c r="D474" s="33" t="s">
        <v>64</v>
      </c>
      <c r="E474" s="41">
        <v>40841</v>
      </c>
      <c r="F474" s="37">
        <f t="shared" ca="1" si="7"/>
        <v>5</v>
      </c>
      <c r="G474" s="38" t="s">
        <v>65</v>
      </c>
      <c r="H474" s="39">
        <v>81530</v>
      </c>
      <c r="I474" s="39"/>
      <c r="J474" s="40">
        <v>5</v>
      </c>
    </row>
    <row r="475" spans="1:10" x14ac:dyDescent="0.3">
      <c r="A475" s="33" t="s">
        <v>566</v>
      </c>
      <c r="B475" s="35" t="s">
        <v>74</v>
      </c>
      <c r="C475" s="33" t="s">
        <v>553</v>
      </c>
      <c r="D475" s="33" t="s">
        <v>64</v>
      </c>
      <c r="E475" s="41">
        <v>39754</v>
      </c>
      <c r="F475" s="37">
        <f t="shared" ca="1" si="7"/>
        <v>7</v>
      </c>
      <c r="G475" s="38" t="s">
        <v>96</v>
      </c>
      <c r="H475" s="39">
        <v>43110</v>
      </c>
      <c r="I475" s="39"/>
      <c r="J475" s="40">
        <v>2</v>
      </c>
    </row>
    <row r="476" spans="1:10" x14ac:dyDescent="0.3">
      <c r="A476" s="33" t="s">
        <v>567</v>
      </c>
      <c r="B476" s="35" t="s">
        <v>77</v>
      </c>
      <c r="C476" s="33" t="s">
        <v>553</v>
      </c>
      <c r="D476" s="33" t="s">
        <v>64</v>
      </c>
      <c r="E476" s="41">
        <v>39761</v>
      </c>
      <c r="F476" s="37">
        <f t="shared" ca="1" si="7"/>
        <v>7</v>
      </c>
      <c r="G476" s="38" t="s">
        <v>65</v>
      </c>
      <c r="H476" s="39">
        <v>40940</v>
      </c>
      <c r="I476" s="39"/>
      <c r="J476" s="40">
        <v>3</v>
      </c>
    </row>
    <row r="477" spans="1:10" x14ac:dyDescent="0.3">
      <c r="A477" s="33" t="s">
        <v>568</v>
      </c>
      <c r="B477" s="35" t="s">
        <v>62</v>
      </c>
      <c r="C477" s="33" t="s">
        <v>553</v>
      </c>
      <c r="D477" s="33" t="s">
        <v>64</v>
      </c>
      <c r="E477" s="41">
        <v>40893</v>
      </c>
      <c r="F477" s="37">
        <f t="shared" ca="1" si="7"/>
        <v>4</v>
      </c>
      <c r="G477" s="38" t="s">
        <v>96</v>
      </c>
      <c r="H477" s="39">
        <v>44620</v>
      </c>
      <c r="I477" s="39"/>
      <c r="J477" s="40">
        <v>5</v>
      </c>
    </row>
    <row r="478" spans="1:10" x14ac:dyDescent="0.3">
      <c r="A478" s="33" t="s">
        <v>569</v>
      </c>
      <c r="B478" s="35" t="s">
        <v>82</v>
      </c>
      <c r="C478" s="33" t="s">
        <v>570</v>
      </c>
      <c r="D478" s="33" t="s">
        <v>79</v>
      </c>
      <c r="E478" s="41">
        <v>39109</v>
      </c>
      <c r="F478" s="37">
        <f t="shared" ca="1" si="7"/>
        <v>9</v>
      </c>
      <c r="G478" s="38"/>
      <c r="H478" s="39">
        <v>33120</v>
      </c>
      <c r="I478" s="39"/>
      <c r="J478" s="40">
        <v>2</v>
      </c>
    </row>
    <row r="479" spans="1:10" x14ac:dyDescent="0.3">
      <c r="A479" s="33" t="s">
        <v>571</v>
      </c>
      <c r="B479" s="35" t="s">
        <v>62</v>
      </c>
      <c r="C479" s="33" t="s">
        <v>570</v>
      </c>
      <c r="D479" s="33" t="s">
        <v>64</v>
      </c>
      <c r="E479" s="41">
        <v>40208</v>
      </c>
      <c r="F479" s="37">
        <f t="shared" ca="1" si="7"/>
        <v>6</v>
      </c>
      <c r="G479" s="38" t="s">
        <v>68</v>
      </c>
      <c r="H479" s="39">
        <v>61148</v>
      </c>
      <c r="I479" s="39"/>
      <c r="J479" s="40">
        <v>2</v>
      </c>
    </row>
    <row r="480" spans="1:10" x14ac:dyDescent="0.3">
      <c r="A480" s="33" t="s">
        <v>572</v>
      </c>
      <c r="B480" s="35" t="s">
        <v>62</v>
      </c>
      <c r="C480" s="33" t="s">
        <v>570</v>
      </c>
      <c r="D480" s="33" t="s">
        <v>64</v>
      </c>
      <c r="E480" s="41">
        <v>35821</v>
      </c>
      <c r="F480" s="37">
        <f t="shared" ca="1" si="7"/>
        <v>18</v>
      </c>
      <c r="G480" s="38" t="s">
        <v>75</v>
      </c>
      <c r="H480" s="39">
        <v>22870</v>
      </c>
      <c r="I480" s="39"/>
      <c r="J480" s="40">
        <v>3</v>
      </c>
    </row>
    <row r="481" spans="1:10" x14ac:dyDescent="0.3">
      <c r="A481" s="33" t="s">
        <v>573</v>
      </c>
      <c r="B481" s="35" t="s">
        <v>92</v>
      </c>
      <c r="C481" s="33" t="s">
        <v>570</v>
      </c>
      <c r="D481" s="33" t="s">
        <v>67</v>
      </c>
      <c r="E481" s="41">
        <v>35826</v>
      </c>
      <c r="F481" s="37">
        <f t="shared" ca="1" si="7"/>
        <v>18</v>
      </c>
      <c r="G481" s="38" t="s">
        <v>65</v>
      </c>
      <c r="H481" s="39">
        <v>31205</v>
      </c>
      <c r="I481" s="39"/>
      <c r="J481" s="40">
        <v>2</v>
      </c>
    </row>
    <row r="482" spans="1:10" x14ac:dyDescent="0.3">
      <c r="A482" s="33" t="s">
        <v>574</v>
      </c>
      <c r="B482" s="35" t="s">
        <v>82</v>
      </c>
      <c r="C482" s="33" t="s">
        <v>570</v>
      </c>
      <c r="D482" s="33" t="s">
        <v>64</v>
      </c>
      <c r="E482" s="41">
        <v>36536</v>
      </c>
      <c r="F482" s="37">
        <f t="shared" ca="1" si="7"/>
        <v>16</v>
      </c>
      <c r="G482" s="38" t="s">
        <v>65</v>
      </c>
      <c r="H482" s="39">
        <v>62400</v>
      </c>
      <c r="I482" s="39"/>
      <c r="J482" s="40">
        <v>4</v>
      </c>
    </row>
    <row r="483" spans="1:10" x14ac:dyDescent="0.3">
      <c r="A483" s="33" t="s">
        <v>575</v>
      </c>
      <c r="B483" s="35" t="s">
        <v>74</v>
      </c>
      <c r="C483" s="33" t="s">
        <v>570</v>
      </c>
      <c r="D483" s="33" t="s">
        <v>67</v>
      </c>
      <c r="E483" s="41">
        <v>38723</v>
      </c>
      <c r="F483" s="37">
        <f t="shared" ca="1" si="7"/>
        <v>10</v>
      </c>
      <c r="G483" s="38" t="s">
        <v>96</v>
      </c>
      <c r="H483" s="39">
        <v>10630</v>
      </c>
      <c r="I483" s="39"/>
      <c r="J483" s="40">
        <v>3</v>
      </c>
    </row>
    <row r="484" spans="1:10" x14ac:dyDescent="0.3">
      <c r="A484" s="33" t="s">
        <v>576</v>
      </c>
      <c r="B484" s="35" t="s">
        <v>62</v>
      </c>
      <c r="C484" s="33" t="s">
        <v>570</v>
      </c>
      <c r="D484" s="33" t="s">
        <v>79</v>
      </c>
      <c r="E484" s="41">
        <v>40943</v>
      </c>
      <c r="F484" s="37">
        <f t="shared" ca="1" si="7"/>
        <v>4</v>
      </c>
      <c r="G484" s="38"/>
      <c r="H484" s="39">
        <v>47590</v>
      </c>
      <c r="I484" s="39"/>
      <c r="J484" s="40">
        <v>3</v>
      </c>
    </row>
    <row r="485" spans="1:10" x14ac:dyDescent="0.3">
      <c r="A485" s="33" t="s">
        <v>577</v>
      </c>
      <c r="B485" s="35" t="s">
        <v>62</v>
      </c>
      <c r="C485" s="33" t="s">
        <v>570</v>
      </c>
      <c r="D485" s="33" t="s">
        <v>79</v>
      </c>
      <c r="E485" s="41">
        <v>40963</v>
      </c>
      <c r="F485" s="37">
        <f t="shared" ca="1" si="7"/>
        <v>4</v>
      </c>
      <c r="G485" s="38"/>
      <c r="H485" s="39">
        <v>60550</v>
      </c>
      <c r="I485" s="39"/>
      <c r="J485" s="40">
        <v>2</v>
      </c>
    </row>
    <row r="486" spans="1:10" x14ac:dyDescent="0.3">
      <c r="A486" s="33" t="s">
        <v>578</v>
      </c>
      <c r="B486" s="35" t="s">
        <v>82</v>
      </c>
      <c r="C486" s="33" t="s">
        <v>570</v>
      </c>
      <c r="D486" s="33" t="s">
        <v>64</v>
      </c>
      <c r="E486" s="41">
        <v>36195</v>
      </c>
      <c r="F486" s="37">
        <f t="shared" ca="1" si="7"/>
        <v>17</v>
      </c>
      <c r="G486" s="38" t="s">
        <v>75</v>
      </c>
      <c r="H486" s="39">
        <v>46360</v>
      </c>
      <c r="I486" s="39"/>
      <c r="J486" s="40">
        <v>5</v>
      </c>
    </row>
    <row r="487" spans="1:10" x14ac:dyDescent="0.3">
      <c r="A487" s="33" t="s">
        <v>579</v>
      </c>
      <c r="B487" s="35" t="s">
        <v>92</v>
      </c>
      <c r="C487" s="33" t="s">
        <v>570</v>
      </c>
      <c r="D487" s="33" t="s">
        <v>67</v>
      </c>
      <c r="E487" s="41">
        <v>36217</v>
      </c>
      <c r="F487" s="37">
        <f t="shared" ca="1" si="7"/>
        <v>17</v>
      </c>
      <c r="G487" s="38" t="s">
        <v>96</v>
      </c>
      <c r="H487" s="39">
        <v>22475</v>
      </c>
      <c r="I487" s="39"/>
      <c r="J487" s="40">
        <v>4</v>
      </c>
    </row>
    <row r="488" spans="1:10" x14ac:dyDescent="0.3">
      <c r="A488" s="33" t="s">
        <v>580</v>
      </c>
      <c r="B488" s="35" t="s">
        <v>77</v>
      </c>
      <c r="C488" s="33" t="s">
        <v>570</v>
      </c>
      <c r="D488" s="33" t="s">
        <v>64</v>
      </c>
      <c r="E488" s="41">
        <v>39864</v>
      </c>
      <c r="F488" s="37">
        <f t="shared" ca="1" si="7"/>
        <v>7</v>
      </c>
      <c r="G488" s="38" t="s">
        <v>65</v>
      </c>
      <c r="H488" s="39">
        <v>64320</v>
      </c>
      <c r="I488" s="39"/>
      <c r="J488" s="40">
        <v>5</v>
      </c>
    </row>
    <row r="489" spans="1:10" x14ac:dyDescent="0.3">
      <c r="A489" s="33" t="s">
        <v>581</v>
      </c>
      <c r="B489" s="35" t="s">
        <v>62</v>
      </c>
      <c r="C489" s="33" t="s">
        <v>570</v>
      </c>
      <c r="D489" s="33" t="s">
        <v>67</v>
      </c>
      <c r="E489" s="41">
        <v>40976</v>
      </c>
      <c r="F489" s="37">
        <f t="shared" ca="1" si="7"/>
        <v>4</v>
      </c>
      <c r="G489" s="38" t="s">
        <v>65</v>
      </c>
      <c r="H489" s="39">
        <v>46380</v>
      </c>
      <c r="I489" s="39"/>
      <c r="J489" s="40">
        <v>3</v>
      </c>
    </row>
    <row r="490" spans="1:10" x14ac:dyDescent="0.3">
      <c r="A490" s="33" t="s">
        <v>582</v>
      </c>
      <c r="B490" s="35" t="s">
        <v>77</v>
      </c>
      <c r="C490" s="33" t="s">
        <v>570</v>
      </c>
      <c r="D490" s="33" t="s">
        <v>79</v>
      </c>
      <c r="E490" s="41">
        <v>40259</v>
      </c>
      <c r="F490" s="37">
        <f t="shared" ca="1" si="7"/>
        <v>6</v>
      </c>
      <c r="G490" s="38"/>
      <c r="H490" s="39">
        <v>73190</v>
      </c>
      <c r="I490" s="39"/>
      <c r="J490" s="40">
        <v>1</v>
      </c>
    </row>
    <row r="491" spans="1:10" x14ac:dyDescent="0.3">
      <c r="A491" s="33" t="s">
        <v>583</v>
      </c>
      <c r="B491" s="35" t="s">
        <v>62</v>
      </c>
      <c r="C491" s="33" t="s">
        <v>570</v>
      </c>
      <c r="D491" s="33" t="s">
        <v>64</v>
      </c>
      <c r="E491" s="41">
        <v>40264</v>
      </c>
      <c r="F491" s="37">
        <f t="shared" ca="1" si="7"/>
        <v>6</v>
      </c>
      <c r="G491" s="38" t="s">
        <v>86</v>
      </c>
      <c r="H491" s="39">
        <v>29760</v>
      </c>
      <c r="I491" s="39"/>
      <c r="J491" s="40">
        <v>2</v>
      </c>
    </row>
    <row r="492" spans="1:10" x14ac:dyDescent="0.3">
      <c r="A492" s="33" t="s">
        <v>584</v>
      </c>
      <c r="B492" s="35" t="s">
        <v>77</v>
      </c>
      <c r="C492" s="33" t="s">
        <v>570</v>
      </c>
      <c r="D492" s="33" t="s">
        <v>64</v>
      </c>
      <c r="E492" s="41">
        <v>37701</v>
      </c>
      <c r="F492" s="37">
        <f t="shared" ca="1" si="7"/>
        <v>13</v>
      </c>
      <c r="G492" s="38" t="s">
        <v>68</v>
      </c>
      <c r="H492" s="39">
        <v>23560</v>
      </c>
      <c r="I492" s="39"/>
      <c r="J492" s="40">
        <v>3</v>
      </c>
    </row>
    <row r="493" spans="1:10" x14ac:dyDescent="0.3">
      <c r="A493" s="33" t="s">
        <v>585</v>
      </c>
      <c r="B493" s="35" t="s">
        <v>74</v>
      </c>
      <c r="C493" s="33" t="s">
        <v>570</v>
      </c>
      <c r="D493" s="33" t="s">
        <v>64</v>
      </c>
      <c r="E493" s="41">
        <v>39519</v>
      </c>
      <c r="F493" s="37">
        <f t="shared" ca="1" si="7"/>
        <v>8</v>
      </c>
      <c r="G493" s="38" t="s">
        <v>86</v>
      </c>
      <c r="H493" s="39">
        <v>61330</v>
      </c>
      <c r="I493" s="39"/>
      <c r="J493" s="40">
        <v>2</v>
      </c>
    </row>
    <row r="494" spans="1:10" x14ac:dyDescent="0.3">
      <c r="A494" s="33" t="s">
        <v>586</v>
      </c>
      <c r="B494" s="35" t="s">
        <v>74</v>
      </c>
      <c r="C494" s="33" t="s">
        <v>570</v>
      </c>
      <c r="D494" s="33" t="s">
        <v>64</v>
      </c>
      <c r="E494" s="41">
        <v>38790</v>
      </c>
      <c r="F494" s="37">
        <f t="shared" ca="1" si="7"/>
        <v>10</v>
      </c>
      <c r="G494" s="38" t="s">
        <v>68</v>
      </c>
      <c r="H494" s="39">
        <v>62688</v>
      </c>
      <c r="I494" s="39"/>
      <c r="J494" s="40">
        <v>3</v>
      </c>
    </row>
    <row r="495" spans="1:10" x14ac:dyDescent="0.3">
      <c r="A495" s="33" t="s">
        <v>587</v>
      </c>
      <c r="B495" s="35" t="s">
        <v>62</v>
      </c>
      <c r="C495" s="33" t="s">
        <v>570</v>
      </c>
      <c r="D495" s="33" t="s">
        <v>64</v>
      </c>
      <c r="E495" s="41">
        <v>39899</v>
      </c>
      <c r="F495" s="37">
        <f t="shared" ca="1" si="7"/>
        <v>7</v>
      </c>
      <c r="G495" s="38" t="s">
        <v>65</v>
      </c>
      <c r="H495" s="39">
        <v>24790</v>
      </c>
      <c r="I495" s="39"/>
      <c r="J495" s="40">
        <v>3</v>
      </c>
    </row>
    <row r="496" spans="1:10" x14ac:dyDescent="0.3">
      <c r="A496" s="33" t="s">
        <v>588</v>
      </c>
      <c r="B496" s="35" t="s">
        <v>71</v>
      </c>
      <c r="C496" s="33" t="s">
        <v>570</v>
      </c>
      <c r="D496" s="33" t="s">
        <v>67</v>
      </c>
      <c r="E496" s="42">
        <v>40254</v>
      </c>
      <c r="F496" s="37">
        <f t="shared" ca="1" si="7"/>
        <v>6</v>
      </c>
      <c r="G496" s="38" t="s">
        <v>96</v>
      </c>
      <c r="H496" s="39">
        <v>48700</v>
      </c>
      <c r="I496" s="39"/>
      <c r="J496" s="40">
        <v>3</v>
      </c>
    </row>
    <row r="497" spans="1:10" x14ac:dyDescent="0.3">
      <c r="A497" s="33" t="s">
        <v>589</v>
      </c>
      <c r="B497" s="35" t="s">
        <v>82</v>
      </c>
      <c r="C497" s="33" t="s">
        <v>570</v>
      </c>
      <c r="D497" s="33" t="s">
        <v>64</v>
      </c>
      <c r="E497" s="41">
        <v>40624</v>
      </c>
      <c r="F497" s="37">
        <f t="shared" ca="1" si="7"/>
        <v>5</v>
      </c>
      <c r="G497" s="38" t="s">
        <v>86</v>
      </c>
      <c r="H497" s="39">
        <v>86500</v>
      </c>
      <c r="I497" s="39"/>
      <c r="J497" s="40">
        <v>1</v>
      </c>
    </row>
    <row r="498" spans="1:10" x14ac:dyDescent="0.3">
      <c r="A498" s="33" t="s">
        <v>590</v>
      </c>
      <c r="B498" s="35" t="s">
        <v>82</v>
      </c>
      <c r="C498" s="33" t="s">
        <v>570</v>
      </c>
      <c r="D498" s="33" t="s">
        <v>64</v>
      </c>
      <c r="E498" s="41">
        <v>39174</v>
      </c>
      <c r="F498" s="37">
        <f t="shared" ca="1" si="7"/>
        <v>9</v>
      </c>
      <c r="G498" s="38" t="s">
        <v>65</v>
      </c>
      <c r="H498" s="39">
        <v>23320</v>
      </c>
      <c r="I498" s="39"/>
      <c r="J498" s="40">
        <v>4</v>
      </c>
    </row>
    <row r="499" spans="1:10" x14ac:dyDescent="0.3">
      <c r="A499" s="33" t="s">
        <v>591</v>
      </c>
      <c r="B499" s="35" t="s">
        <v>62</v>
      </c>
      <c r="C499" s="33" t="s">
        <v>570</v>
      </c>
      <c r="D499" s="33" t="s">
        <v>67</v>
      </c>
      <c r="E499" s="41">
        <v>39176</v>
      </c>
      <c r="F499" s="37">
        <f t="shared" ca="1" si="7"/>
        <v>9</v>
      </c>
      <c r="G499" s="38" t="s">
        <v>96</v>
      </c>
      <c r="H499" s="39">
        <v>10700</v>
      </c>
      <c r="I499" s="39"/>
      <c r="J499" s="40">
        <v>4</v>
      </c>
    </row>
    <row r="500" spans="1:10" x14ac:dyDescent="0.3">
      <c r="A500" s="33" t="s">
        <v>592</v>
      </c>
      <c r="B500" s="35" t="s">
        <v>77</v>
      </c>
      <c r="C500" s="33" t="s">
        <v>570</v>
      </c>
      <c r="D500" s="33" t="s">
        <v>64</v>
      </c>
      <c r="E500" s="41">
        <v>40282</v>
      </c>
      <c r="F500" s="37">
        <f t="shared" ca="1" si="7"/>
        <v>6</v>
      </c>
      <c r="G500" s="38" t="s">
        <v>86</v>
      </c>
      <c r="H500" s="39">
        <v>72640</v>
      </c>
      <c r="I500" s="39"/>
      <c r="J500" s="40">
        <v>3</v>
      </c>
    </row>
    <row r="501" spans="1:10" x14ac:dyDescent="0.3">
      <c r="A501" s="33" t="s">
        <v>593</v>
      </c>
      <c r="B501" s="35" t="s">
        <v>77</v>
      </c>
      <c r="C501" s="33" t="s">
        <v>570</v>
      </c>
      <c r="D501" s="33" t="s">
        <v>64</v>
      </c>
      <c r="E501" s="41">
        <v>38815</v>
      </c>
      <c r="F501" s="37">
        <f t="shared" ca="1" si="7"/>
        <v>10</v>
      </c>
      <c r="G501" s="38" t="s">
        <v>65</v>
      </c>
      <c r="H501" s="39">
        <v>63270</v>
      </c>
      <c r="I501" s="39"/>
      <c r="J501" s="40">
        <v>1</v>
      </c>
    </row>
    <row r="502" spans="1:10" x14ac:dyDescent="0.3">
      <c r="A502" s="33" t="s">
        <v>594</v>
      </c>
      <c r="B502" s="35" t="s">
        <v>62</v>
      </c>
      <c r="C502" s="33" t="s">
        <v>570</v>
      </c>
      <c r="D502" s="33" t="s">
        <v>79</v>
      </c>
      <c r="E502" s="41">
        <v>38828</v>
      </c>
      <c r="F502" s="37">
        <f t="shared" ca="1" si="7"/>
        <v>10</v>
      </c>
      <c r="G502" s="38"/>
      <c r="H502" s="39">
        <v>49530</v>
      </c>
      <c r="I502" s="39"/>
      <c r="J502" s="40">
        <v>4</v>
      </c>
    </row>
    <row r="503" spans="1:10" x14ac:dyDescent="0.3">
      <c r="A503" s="33" t="s">
        <v>595</v>
      </c>
      <c r="B503" s="35" t="s">
        <v>74</v>
      </c>
      <c r="C503" s="33" t="s">
        <v>570</v>
      </c>
      <c r="D503" s="33" t="s">
        <v>67</v>
      </c>
      <c r="E503" s="41">
        <v>40293</v>
      </c>
      <c r="F503" s="37">
        <f t="shared" ca="1" si="7"/>
        <v>6</v>
      </c>
      <c r="G503" s="38" t="s">
        <v>65</v>
      </c>
      <c r="H503" s="39">
        <v>11810</v>
      </c>
      <c r="I503" s="39"/>
      <c r="J503" s="40">
        <v>1</v>
      </c>
    </row>
    <row r="504" spans="1:10" x14ac:dyDescent="0.3">
      <c r="A504" s="33" t="s">
        <v>596</v>
      </c>
      <c r="B504" s="35" t="s">
        <v>82</v>
      </c>
      <c r="C504" s="33" t="s">
        <v>570</v>
      </c>
      <c r="D504" s="33" t="s">
        <v>64</v>
      </c>
      <c r="E504" s="41">
        <v>40666</v>
      </c>
      <c r="F504" s="37">
        <f t="shared" ca="1" si="7"/>
        <v>5</v>
      </c>
      <c r="G504" s="38" t="s">
        <v>65</v>
      </c>
      <c r="H504" s="39">
        <v>24090</v>
      </c>
      <c r="I504" s="39"/>
      <c r="J504" s="40">
        <v>4</v>
      </c>
    </row>
    <row r="505" spans="1:10" x14ac:dyDescent="0.3">
      <c r="A505" s="33" t="s">
        <v>597</v>
      </c>
      <c r="B505" s="35" t="s">
        <v>82</v>
      </c>
      <c r="C505" s="33" t="s">
        <v>570</v>
      </c>
      <c r="D505" s="33" t="s">
        <v>79</v>
      </c>
      <c r="E505" s="41">
        <v>39592</v>
      </c>
      <c r="F505" s="37">
        <f t="shared" ca="1" si="7"/>
        <v>8</v>
      </c>
      <c r="G505" s="38"/>
      <c r="H505" s="39">
        <v>56650</v>
      </c>
      <c r="I505" s="39"/>
      <c r="J505" s="40">
        <v>1</v>
      </c>
    </row>
    <row r="506" spans="1:10" x14ac:dyDescent="0.3">
      <c r="A506" s="33" t="s">
        <v>598</v>
      </c>
      <c r="B506" s="35" t="s">
        <v>71</v>
      </c>
      <c r="C506" s="33" t="s">
        <v>570</v>
      </c>
      <c r="D506" s="33" t="s">
        <v>64</v>
      </c>
      <c r="E506" s="41">
        <v>35918</v>
      </c>
      <c r="F506" s="37">
        <f t="shared" ca="1" si="7"/>
        <v>18</v>
      </c>
      <c r="G506" s="38" t="s">
        <v>68</v>
      </c>
      <c r="H506" s="39">
        <v>73740</v>
      </c>
      <c r="I506" s="39"/>
      <c r="J506" s="40">
        <v>4</v>
      </c>
    </row>
    <row r="507" spans="1:10" x14ac:dyDescent="0.3">
      <c r="A507" s="33" t="s">
        <v>599</v>
      </c>
      <c r="B507" s="35" t="s">
        <v>62</v>
      </c>
      <c r="C507" s="33" t="s">
        <v>570</v>
      </c>
      <c r="D507" s="33" t="s">
        <v>72</v>
      </c>
      <c r="E507" s="41">
        <v>35946</v>
      </c>
      <c r="F507" s="37">
        <f t="shared" ca="1" si="7"/>
        <v>18</v>
      </c>
      <c r="G507" s="38"/>
      <c r="H507" s="39">
        <v>14332</v>
      </c>
      <c r="I507" s="39"/>
      <c r="J507" s="40">
        <v>5</v>
      </c>
    </row>
    <row r="508" spans="1:10" x14ac:dyDescent="0.3">
      <c r="A508" s="33" t="s">
        <v>600</v>
      </c>
      <c r="B508" s="35" t="s">
        <v>82</v>
      </c>
      <c r="C508" s="33" t="s">
        <v>570</v>
      </c>
      <c r="D508" s="33" t="s">
        <v>79</v>
      </c>
      <c r="E508" s="41">
        <v>36297</v>
      </c>
      <c r="F508" s="37">
        <f t="shared" ca="1" si="7"/>
        <v>17</v>
      </c>
      <c r="G508" s="38"/>
      <c r="H508" s="39">
        <v>57990</v>
      </c>
      <c r="I508" s="39"/>
      <c r="J508" s="40">
        <v>5</v>
      </c>
    </row>
    <row r="509" spans="1:10" x14ac:dyDescent="0.3">
      <c r="A509" s="33" t="s">
        <v>601</v>
      </c>
      <c r="B509" s="35" t="s">
        <v>82</v>
      </c>
      <c r="C509" s="33" t="s">
        <v>570</v>
      </c>
      <c r="D509" s="33" t="s">
        <v>64</v>
      </c>
      <c r="E509" s="41">
        <v>36673</v>
      </c>
      <c r="F509" s="37">
        <f t="shared" ca="1" si="7"/>
        <v>16</v>
      </c>
      <c r="G509" s="38" t="s">
        <v>86</v>
      </c>
      <c r="H509" s="39">
        <v>48330</v>
      </c>
      <c r="I509" s="39"/>
      <c r="J509" s="40">
        <v>1</v>
      </c>
    </row>
    <row r="510" spans="1:10" x14ac:dyDescent="0.3">
      <c r="A510" s="33" t="s">
        <v>602</v>
      </c>
      <c r="B510" s="35" t="s">
        <v>82</v>
      </c>
      <c r="C510" s="33" t="s">
        <v>570</v>
      </c>
      <c r="D510" s="33" t="s">
        <v>79</v>
      </c>
      <c r="E510" s="41">
        <v>37404</v>
      </c>
      <c r="F510" s="37">
        <f t="shared" ca="1" si="7"/>
        <v>14</v>
      </c>
      <c r="G510" s="38"/>
      <c r="H510" s="39">
        <v>60070</v>
      </c>
      <c r="I510" s="39"/>
      <c r="J510" s="40">
        <v>3</v>
      </c>
    </row>
    <row r="511" spans="1:10" x14ac:dyDescent="0.3">
      <c r="A511" s="33" t="s">
        <v>603</v>
      </c>
      <c r="B511" s="35" t="s">
        <v>74</v>
      </c>
      <c r="C511" s="33" t="s">
        <v>570</v>
      </c>
      <c r="D511" s="33" t="s">
        <v>64</v>
      </c>
      <c r="E511" s="41">
        <v>39217</v>
      </c>
      <c r="F511" s="37">
        <f t="shared" ca="1" si="7"/>
        <v>9</v>
      </c>
      <c r="G511" s="38" t="s">
        <v>65</v>
      </c>
      <c r="H511" s="39">
        <v>73830</v>
      </c>
      <c r="I511" s="39"/>
      <c r="J511" s="40">
        <v>2</v>
      </c>
    </row>
    <row r="512" spans="1:10" x14ac:dyDescent="0.3">
      <c r="A512" s="33" t="s">
        <v>604</v>
      </c>
      <c r="B512" s="35" t="s">
        <v>82</v>
      </c>
      <c r="C512" s="33" t="s">
        <v>570</v>
      </c>
      <c r="D512" s="33" t="s">
        <v>79</v>
      </c>
      <c r="E512" s="41">
        <v>40707</v>
      </c>
      <c r="F512" s="37">
        <f t="shared" ca="1" si="7"/>
        <v>5</v>
      </c>
      <c r="G512" s="38"/>
      <c r="H512" s="39">
        <v>79380</v>
      </c>
      <c r="I512" s="39"/>
      <c r="J512" s="40">
        <v>1</v>
      </c>
    </row>
    <row r="513" spans="1:10" x14ac:dyDescent="0.3">
      <c r="A513" s="33" t="s">
        <v>605</v>
      </c>
      <c r="B513" s="35" t="s">
        <v>77</v>
      </c>
      <c r="C513" s="33" t="s">
        <v>570</v>
      </c>
      <c r="D513" s="33" t="s">
        <v>64</v>
      </c>
      <c r="E513" s="41">
        <v>39262</v>
      </c>
      <c r="F513" s="37">
        <f t="shared" ca="1" si="7"/>
        <v>9</v>
      </c>
      <c r="G513" s="38" t="s">
        <v>86</v>
      </c>
      <c r="H513" s="39">
        <v>63440</v>
      </c>
      <c r="I513" s="39"/>
      <c r="J513" s="40">
        <v>3</v>
      </c>
    </row>
    <row r="514" spans="1:10" x14ac:dyDescent="0.3">
      <c r="A514" s="33" t="s">
        <v>606</v>
      </c>
      <c r="B514" s="35" t="s">
        <v>82</v>
      </c>
      <c r="C514" s="33" t="s">
        <v>570</v>
      </c>
      <c r="D514" s="33" t="s">
        <v>64</v>
      </c>
      <c r="E514" s="41">
        <v>40332</v>
      </c>
      <c r="F514" s="37">
        <f t="shared" ref="F514:F577" ca="1" si="8">DATEDIF(E514,TODAY(),"Y")</f>
        <v>6</v>
      </c>
      <c r="G514" s="38" t="s">
        <v>65</v>
      </c>
      <c r="H514" s="39">
        <v>47340</v>
      </c>
      <c r="I514" s="39"/>
      <c r="J514" s="40">
        <v>2</v>
      </c>
    </row>
    <row r="515" spans="1:10" x14ac:dyDescent="0.3">
      <c r="A515" s="33" t="s">
        <v>607</v>
      </c>
      <c r="B515" s="35" t="s">
        <v>77</v>
      </c>
      <c r="C515" s="33" t="s">
        <v>570</v>
      </c>
      <c r="D515" s="33" t="s">
        <v>64</v>
      </c>
      <c r="E515" s="41">
        <v>35958</v>
      </c>
      <c r="F515" s="37">
        <f t="shared" ca="1" si="8"/>
        <v>18</v>
      </c>
      <c r="G515" s="38" t="s">
        <v>96</v>
      </c>
      <c r="H515" s="39">
        <v>61420</v>
      </c>
      <c r="I515" s="39"/>
      <c r="J515" s="40">
        <v>4</v>
      </c>
    </row>
    <row r="516" spans="1:10" x14ac:dyDescent="0.3">
      <c r="A516" s="33" t="s">
        <v>608</v>
      </c>
      <c r="B516" s="35" t="s">
        <v>77</v>
      </c>
      <c r="C516" s="33" t="s">
        <v>570</v>
      </c>
      <c r="D516" s="33" t="s">
        <v>72</v>
      </c>
      <c r="E516" s="41">
        <v>36340</v>
      </c>
      <c r="F516" s="37">
        <f t="shared" ca="1" si="8"/>
        <v>17</v>
      </c>
      <c r="G516" s="38"/>
      <c r="H516" s="39">
        <v>37016</v>
      </c>
      <c r="I516" s="39"/>
      <c r="J516" s="40">
        <v>4</v>
      </c>
    </row>
    <row r="517" spans="1:10" x14ac:dyDescent="0.3">
      <c r="A517" s="33" t="s">
        <v>609</v>
      </c>
      <c r="B517" s="35" t="s">
        <v>82</v>
      </c>
      <c r="C517" s="33" t="s">
        <v>570</v>
      </c>
      <c r="D517" s="33" t="s">
        <v>64</v>
      </c>
      <c r="E517" s="41">
        <v>39282</v>
      </c>
      <c r="F517" s="37">
        <f t="shared" ca="1" si="8"/>
        <v>9</v>
      </c>
      <c r="G517" s="38" t="s">
        <v>75</v>
      </c>
      <c r="H517" s="39">
        <v>69420</v>
      </c>
      <c r="I517" s="39"/>
      <c r="J517" s="40">
        <v>2</v>
      </c>
    </row>
    <row r="518" spans="1:10" x14ac:dyDescent="0.3">
      <c r="A518" s="33" t="s">
        <v>610</v>
      </c>
      <c r="B518" s="35" t="s">
        <v>77</v>
      </c>
      <c r="C518" s="33" t="s">
        <v>570</v>
      </c>
      <c r="D518" s="33" t="s">
        <v>64</v>
      </c>
      <c r="E518" s="41">
        <v>38903</v>
      </c>
      <c r="F518" s="37">
        <f t="shared" ca="1" si="8"/>
        <v>10</v>
      </c>
      <c r="G518" s="38" t="s">
        <v>96</v>
      </c>
      <c r="H518" s="39">
        <v>34060</v>
      </c>
      <c r="I518" s="39"/>
      <c r="J518" s="40">
        <v>2</v>
      </c>
    </row>
    <row r="519" spans="1:10" x14ac:dyDescent="0.3">
      <c r="A519" s="33" t="s">
        <v>611</v>
      </c>
      <c r="B519" s="35" t="s">
        <v>82</v>
      </c>
      <c r="C519" s="33" t="s">
        <v>570</v>
      </c>
      <c r="D519" s="33" t="s">
        <v>64</v>
      </c>
      <c r="E519" s="41">
        <v>35990</v>
      </c>
      <c r="F519" s="37">
        <f t="shared" ca="1" si="8"/>
        <v>18</v>
      </c>
      <c r="G519" s="38" t="s">
        <v>86</v>
      </c>
      <c r="H519" s="39">
        <v>36890</v>
      </c>
      <c r="I519" s="39"/>
      <c r="J519" s="40">
        <v>1</v>
      </c>
    </row>
    <row r="520" spans="1:10" x14ac:dyDescent="0.3">
      <c r="A520" s="33" t="s">
        <v>612</v>
      </c>
      <c r="B520" s="35" t="s">
        <v>77</v>
      </c>
      <c r="C520" s="33" t="s">
        <v>570</v>
      </c>
      <c r="D520" s="33" t="s">
        <v>67</v>
      </c>
      <c r="E520" s="46">
        <v>38173</v>
      </c>
      <c r="F520" s="37">
        <f t="shared" ca="1" si="8"/>
        <v>12</v>
      </c>
      <c r="G520" s="38" t="s">
        <v>96</v>
      </c>
      <c r="H520" s="39">
        <v>32900</v>
      </c>
      <c r="I520" s="39"/>
      <c r="J520" s="40">
        <v>2</v>
      </c>
    </row>
    <row r="521" spans="1:10" x14ac:dyDescent="0.3">
      <c r="A521" s="33" t="s">
        <v>613</v>
      </c>
      <c r="B521" s="35" t="s">
        <v>82</v>
      </c>
      <c r="C521" s="33" t="s">
        <v>570</v>
      </c>
      <c r="D521" s="33" t="s">
        <v>64</v>
      </c>
      <c r="E521" s="41">
        <v>39673</v>
      </c>
      <c r="F521" s="37">
        <f t="shared" ca="1" si="8"/>
        <v>8</v>
      </c>
      <c r="G521" s="38" t="s">
        <v>65</v>
      </c>
      <c r="H521" s="39">
        <v>48080</v>
      </c>
      <c r="I521" s="39"/>
      <c r="J521" s="40">
        <v>2</v>
      </c>
    </row>
    <row r="522" spans="1:10" x14ac:dyDescent="0.3">
      <c r="A522" s="33" t="s">
        <v>614</v>
      </c>
      <c r="B522" s="35" t="s">
        <v>82</v>
      </c>
      <c r="C522" s="33" t="s">
        <v>570</v>
      </c>
      <c r="D522" s="33" t="s">
        <v>64</v>
      </c>
      <c r="E522" s="41">
        <v>40765</v>
      </c>
      <c r="F522" s="37">
        <f t="shared" ca="1" si="8"/>
        <v>5</v>
      </c>
      <c r="G522" s="38" t="s">
        <v>75</v>
      </c>
      <c r="H522" s="39">
        <v>77740</v>
      </c>
      <c r="I522" s="39"/>
      <c r="J522" s="40">
        <v>1</v>
      </c>
    </row>
    <row r="523" spans="1:10" x14ac:dyDescent="0.3">
      <c r="A523" s="33" t="s">
        <v>615</v>
      </c>
      <c r="B523" s="35" t="s">
        <v>92</v>
      </c>
      <c r="C523" s="33" t="s">
        <v>570</v>
      </c>
      <c r="D523" s="33" t="s">
        <v>79</v>
      </c>
      <c r="E523" s="41">
        <v>39298</v>
      </c>
      <c r="F523" s="37">
        <f t="shared" ca="1" si="8"/>
        <v>9</v>
      </c>
      <c r="G523" s="38"/>
      <c r="H523" s="39">
        <v>76870</v>
      </c>
      <c r="I523" s="39"/>
      <c r="J523" s="40">
        <v>5</v>
      </c>
    </row>
    <row r="524" spans="1:10" x14ac:dyDescent="0.3">
      <c r="A524" s="33" t="s">
        <v>616</v>
      </c>
      <c r="B524" s="35" t="s">
        <v>62</v>
      </c>
      <c r="C524" s="33" t="s">
        <v>570</v>
      </c>
      <c r="D524" s="33" t="s">
        <v>64</v>
      </c>
      <c r="E524" s="41">
        <v>40399</v>
      </c>
      <c r="F524" s="37">
        <f t="shared" ca="1" si="8"/>
        <v>6</v>
      </c>
      <c r="G524" s="38" t="s">
        <v>68</v>
      </c>
      <c r="H524" s="39">
        <v>72700</v>
      </c>
      <c r="I524" s="39"/>
      <c r="J524" s="40">
        <v>5</v>
      </c>
    </row>
    <row r="525" spans="1:10" x14ac:dyDescent="0.3">
      <c r="A525" s="33" t="s">
        <v>617</v>
      </c>
      <c r="B525" s="35" t="s">
        <v>77</v>
      </c>
      <c r="C525" s="33" t="s">
        <v>570</v>
      </c>
      <c r="D525" s="33" t="s">
        <v>79</v>
      </c>
      <c r="E525" s="41">
        <v>40414</v>
      </c>
      <c r="F525" s="37">
        <f t="shared" ca="1" si="8"/>
        <v>6</v>
      </c>
      <c r="G525" s="38"/>
      <c r="H525" s="39">
        <v>60070</v>
      </c>
      <c r="I525" s="39"/>
      <c r="J525" s="40">
        <v>2</v>
      </c>
    </row>
    <row r="526" spans="1:10" x14ac:dyDescent="0.3">
      <c r="A526" s="33" t="s">
        <v>618</v>
      </c>
      <c r="B526" s="35" t="s">
        <v>77</v>
      </c>
      <c r="C526" s="33" t="s">
        <v>570</v>
      </c>
      <c r="D526" s="33" t="s">
        <v>72</v>
      </c>
      <c r="E526" s="41">
        <v>36028</v>
      </c>
      <c r="F526" s="37">
        <f t="shared" ca="1" si="8"/>
        <v>18</v>
      </c>
      <c r="G526" s="38"/>
      <c r="H526" s="39">
        <v>16688</v>
      </c>
      <c r="I526" s="39"/>
      <c r="J526" s="40">
        <v>3</v>
      </c>
    </row>
    <row r="527" spans="1:10" x14ac:dyDescent="0.3">
      <c r="A527" s="33" t="s">
        <v>619</v>
      </c>
      <c r="B527" s="35" t="s">
        <v>74</v>
      </c>
      <c r="C527" s="33" t="s">
        <v>570</v>
      </c>
      <c r="D527" s="33" t="s">
        <v>79</v>
      </c>
      <c r="E527" s="41">
        <v>36375</v>
      </c>
      <c r="F527" s="37">
        <f t="shared" ca="1" si="8"/>
        <v>17</v>
      </c>
      <c r="G527" s="38"/>
      <c r="H527" s="39">
        <v>71300</v>
      </c>
      <c r="I527" s="39"/>
      <c r="J527" s="40">
        <v>5</v>
      </c>
    </row>
    <row r="528" spans="1:10" x14ac:dyDescent="0.3">
      <c r="A528" s="33" t="s">
        <v>620</v>
      </c>
      <c r="B528" s="35" t="s">
        <v>82</v>
      </c>
      <c r="C528" s="33" t="s">
        <v>570</v>
      </c>
      <c r="D528" s="33" t="s">
        <v>72</v>
      </c>
      <c r="E528" s="41">
        <v>36380</v>
      </c>
      <c r="F528" s="37">
        <f t="shared" ca="1" si="8"/>
        <v>17</v>
      </c>
      <c r="G528" s="38"/>
      <c r="H528" s="39">
        <v>36052</v>
      </c>
      <c r="I528" s="39"/>
      <c r="J528" s="40">
        <v>5</v>
      </c>
    </row>
    <row r="529" spans="1:10" x14ac:dyDescent="0.3">
      <c r="A529" s="33" t="s">
        <v>621</v>
      </c>
      <c r="B529" s="35" t="s">
        <v>82</v>
      </c>
      <c r="C529" s="33" t="s">
        <v>570</v>
      </c>
      <c r="D529" s="33" t="s">
        <v>64</v>
      </c>
      <c r="E529" s="41">
        <v>36393</v>
      </c>
      <c r="F529" s="37">
        <f t="shared" ca="1" si="8"/>
        <v>17</v>
      </c>
      <c r="G529" s="38" t="s">
        <v>96</v>
      </c>
      <c r="H529" s="39">
        <v>65910</v>
      </c>
      <c r="I529" s="39"/>
      <c r="J529" s="40">
        <v>5</v>
      </c>
    </row>
    <row r="530" spans="1:10" x14ac:dyDescent="0.3">
      <c r="A530" s="33" t="s">
        <v>622</v>
      </c>
      <c r="B530" s="35" t="s">
        <v>92</v>
      </c>
      <c r="C530" s="33" t="s">
        <v>570</v>
      </c>
      <c r="D530" s="33" t="s">
        <v>64</v>
      </c>
      <c r="E530" s="41">
        <v>37848</v>
      </c>
      <c r="F530" s="37">
        <f t="shared" ca="1" si="8"/>
        <v>13</v>
      </c>
      <c r="G530" s="38" t="s">
        <v>68</v>
      </c>
      <c r="H530" s="39">
        <v>76910</v>
      </c>
      <c r="I530" s="39"/>
      <c r="J530" s="40">
        <v>2</v>
      </c>
    </row>
    <row r="531" spans="1:10" x14ac:dyDescent="0.3">
      <c r="A531" s="33" t="s">
        <v>623</v>
      </c>
      <c r="B531" s="35" t="s">
        <v>82</v>
      </c>
      <c r="C531" s="33" t="s">
        <v>570</v>
      </c>
      <c r="D531" s="33" t="s">
        <v>79</v>
      </c>
      <c r="E531" s="42">
        <v>40404</v>
      </c>
      <c r="F531" s="37">
        <f t="shared" ca="1" si="8"/>
        <v>6</v>
      </c>
      <c r="G531" s="38"/>
      <c r="H531" s="39">
        <v>39550</v>
      </c>
      <c r="I531" s="39"/>
      <c r="J531" s="40">
        <v>5</v>
      </c>
    </row>
    <row r="532" spans="1:10" x14ac:dyDescent="0.3">
      <c r="A532" s="33" t="s">
        <v>624</v>
      </c>
      <c r="B532" s="35" t="s">
        <v>62</v>
      </c>
      <c r="C532" s="33" t="s">
        <v>570</v>
      </c>
      <c r="D532" s="33" t="s">
        <v>79</v>
      </c>
      <c r="E532" s="42">
        <v>40410</v>
      </c>
      <c r="F532" s="37">
        <f t="shared" ca="1" si="8"/>
        <v>6</v>
      </c>
      <c r="G532" s="38"/>
      <c r="H532" s="39">
        <v>57680</v>
      </c>
      <c r="I532" s="39"/>
      <c r="J532" s="40">
        <v>4</v>
      </c>
    </row>
    <row r="533" spans="1:10" x14ac:dyDescent="0.3">
      <c r="A533" s="33" t="s">
        <v>625</v>
      </c>
      <c r="B533" s="35" t="s">
        <v>62</v>
      </c>
      <c r="C533" s="33" t="s">
        <v>570</v>
      </c>
      <c r="D533" s="33" t="s">
        <v>67</v>
      </c>
      <c r="E533" s="42">
        <v>40421</v>
      </c>
      <c r="F533" s="37">
        <f t="shared" ca="1" si="8"/>
        <v>6</v>
      </c>
      <c r="G533" s="38" t="s">
        <v>68</v>
      </c>
      <c r="H533" s="39">
        <v>49355</v>
      </c>
      <c r="I533" s="39"/>
      <c r="J533" s="40">
        <v>5</v>
      </c>
    </row>
    <row r="534" spans="1:10" x14ac:dyDescent="0.3">
      <c r="A534" s="33" t="s">
        <v>626</v>
      </c>
      <c r="B534" s="35" t="s">
        <v>77</v>
      </c>
      <c r="C534" s="33" t="s">
        <v>570</v>
      </c>
      <c r="D534" s="33" t="s">
        <v>64</v>
      </c>
      <c r="E534" s="41">
        <v>39703</v>
      </c>
      <c r="F534" s="37">
        <f t="shared" ca="1" si="8"/>
        <v>8</v>
      </c>
      <c r="G534" s="38" t="s">
        <v>75</v>
      </c>
      <c r="H534" s="39">
        <v>46110</v>
      </c>
      <c r="I534" s="39"/>
      <c r="J534" s="40">
        <v>4</v>
      </c>
    </row>
    <row r="535" spans="1:10" x14ac:dyDescent="0.3">
      <c r="A535" s="33" t="s">
        <v>627</v>
      </c>
      <c r="B535" s="35" t="s">
        <v>82</v>
      </c>
      <c r="C535" s="33" t="s">
        <v>570</v>
      </c>
      <c r="D535" s="33" t="s">
        <v>64</v>
      </c>
      <c r="E535" s="41">
        <v>40815</v>
      </c>
      <c r="F535" s="37">
        <f t="shared" ca="1" si="8"/>
        <v>5</v>
      </c>
      <c r="G535" s="38" t="s">
        <v>68</v>
      </c>
      <c r="H535" s="39">
        <v>54500</v>
      </c>
      <c r="I535" s="39"/>
      <c r="J535" s="40">
        <v>5</v>
      </c>
    </row>
    <row r="536" spans="1:10" x14ac:dyDescent="0.3">
      <c r="A536" s="33" t="s">
        <v>628</v>
      </c>
      <c r="B536" s="35" t="s">
        <v>82</v>
      </c>
      <c r="C536" s="33" t="s">
        <v>570</v>
      </c>
      <c r="D536" s="33" t="s">
        <v>64</v>
      </c>
      <c r="E536" s="41">
        <v>39335</v>
      </c>
      <c r="F536" s="37">
        <f t="shared" ca="1" si="8"/>
        <v>9</v>
      </c>
      <c r="G536" s="38" t="s">
        <v>65</v>
      </c>
      <c r="H536" s="39">
        <v>62688</v>
      </c>
      <c r="I536" s="39"/>
      <c r="J536" s="40">
        <v>2</v>
      </c>
    </row>
    <row r="537" spans="1:10" x14ac:dyDescent="0.3">
      <c r="A537" s="33" t="s">
        <v>629</v>
      </c>
      <c r="B537" s="35" t="s">
        <v>77</v>
      </c>
      <c r="C537" s="33" t="s">
        <v>570</v>
      </c>
      <c r="D537" s="33" t="s">
        <v>64</v>
      </c>
      <c r="E537" s="41">
        <v>38980</v>
      </c>
      <c r="F537" s="37">
        <f t="shared" ca="1" si="8"/>
        <v>10</v>
      </c>
      <c r="G537" s="38" t="s">
        <v>68</v>
      </c>
      <c r="H537" s="39">
        <v>24340</v>
      </c>
      <c r="I537" s="39"/>
      <c r="J537" s="40">
        <v>4</v>
      </c>
    </row>
    <row r="538" spans="1:10" x14ac:dyDescent="0.3">
      <c r="A538" s="33" t="s">
        <v>630</v>
      </c>
      <c r="B538" s="35" t="s">
        <v>71</v>
      </c>
      <c r="C538" s="33" t="s">
        <v>570</v>
      </c>
      <c r="D538" s="33" t="s">
        <v>79</v>
      </c>
      <c r="E538" s="41">
        <v>38986</v>
      </c>
      <c r="F538" s="37">
        <f t="shared" ca="1" si="8"/>
        <v>10</v>
      </c>
      <c r="G538" s="38"/>
      <c r="H538" s="39">
        <v>36230</v>
      </c>
      <c r="I538" s="39"/>
      <c r="J538" s="40">
        <v>2</v>
      </c>
    </row>
    <row r="539" spans="1:10" x14ac:dyDescent="0.3">
      <c r="A539" s="33" t="s">
        <v>631</v>
      </c>
      <c r="B539" s="35" t="s">
        <v>77</v>
      </c>
      <c r="C539" s="33" t="s">
        <v>570</v>
      </c>
      <c r="D539" s="33" t="s">
        <v>79</v>
      </c>
      <c r="E539" s="41">
        <v>36787</v>
      </c>
      <c r="F539" s="37">
        <f t="shared" ca="1" si="8"/>
        <v>16</v>
      </c>
      <c r="G539" s="38"/>
      <c r="H539" s="39">
        <v>89640</v>
      </c>
      <c r="I539" s="39"/>
      <c r="J539" s="40">
        <v>4</v>
      </c>
    </row>
    <row r="540" spans="1:10" x14ac:dyDescent="0.3">
      <c r="A540" s="33" t="s">
        <v>632</v>
      </c>
      <c r="B540" s="35" t="s">
        <v>82</v>
      </c>
      <c r="C540" s="33" t="s">
        <v>570</v>
      </c>
      <c r="D540" s="33" t="s">
        <v>64</v>
      </c>
      <c r="E540" s="41">
        <v>37138</v>
      </c>
      <c r="F540" s="37">
        <f t="shared" ca="1" si="8"/>
        <v>15</v>
      </c>
      <c r="G540" s="38" t="s">
        <v>65</v>
      </c>
      <c r="H540" s="39">
        <v>29130</v>
      </c>
      <c r="I540" s="39"/>
      <c r="J540" s="40">
        <v>1</v>
      </c>
    </row>
    <row r="541" spans="1:10" x14ac:dyDescent="0.3">
      <c r="A541" s="33" t="s">
        <v>633</v>
      </c>
      <c r="B541" s="35" t="s">
        <v>77</v>
      </c>
      <c r="C541" s="33" t="s">
        <v>570</v>
      </c>
      <c r="D541" s="33" t="s">
        <v>79</v>
      </c>
      <c r="E541" s="41">
        <v>37526</v>
      </c>
      <c r="F541" s="37">
        <f t="shared" ca="1" si="8"/>
        <v>14</v>
      </c>
      <c r="G541" s="38"/>
      <c r="H541" s="39">
        <v>61580</v>
      </c>
      <c r="I541" s="39"/>
      <c r="J541" s="40">
        <v>3</v>
      </c>
    </row>
    <row r="542" spans="1:10" x14ac:dyDescent="0.3">
      <c r="A542" s="33" t="s">
        <v>634</v>
      </c>
      <c r="B542" s="35" t="s">
        <v>77</v>
      </c>
      <c r="C542" s="33" t="s">
        <v>570</v>
      </c>
      <c r="D542" s="33" t="s">
        <v>64</v>
      </c>
      <c r="E542" s="41">
        <v>40438</v>
      </c>
      <c r="F542" s="37">
        <f t="shared" ca="1" si="8"/>
        <v>6</v>
      </c>
      <c r="G542" s="38" t="s">
        <v>75</v>
      </c>
      <c r="H542" s="39">
        <v>59150</v>
      </c>
      <c r="I542" s="39"/>
      <c r="J542" s="40">
        <v>4</v>
      </c>
    </row>
    <row r="543" spans="1:10" x14ac:dyDescent="0.3">
      <c r="A543" s="33" t="s">
        <v>635</v>
      </c>
      <c r="B543" s="35" t="s">
        <v>62</v>
      </c>
      <c r="C543" s="33" t="s">
        <v>570</v>
      </c>
      <c r="D543" s="33" t="s">
        <v>79</v>
      </c>
      <c r="E543" s="41">
        <v>39742</v>
      </c>
      <c r="F543" s="37">
        <f t="shared" ca="1" si="8"/>
        <v>8</v>
      </c>
      <c r="G543" s="38"/>
      <c r="H543" s="39">
        <v>23020</v>
      </c>
      <c r="I543" s="39"/>
      <c r="J543" s="40">
        <v>4</v>
      </c>
    </row>
    <row r="544" spans="1:10" x14ac:dyDescent="0.3">
      <c r="A544" s="33" t="s">
        <v>636</v>
      </c>
      <c r="B544" s="35" t="s">
        <v>82</v>
      </c>
      <c r="C544" s="33" t="s">
        <v>570</v>
      </c>
      <c r="D544" s="33" t="s">
        <v>79</v>
      </c>
      <c r="E544" s="41">
        <v>40820</v>
      </c>
      <c r="F544" s="37">
        <f t="shared" ca="1" si="8"/>
        <v>5</v>
      </c>
      <c r="G544" s="38"/>
      <c r="H544" s="39">
        <v>52750</v>
      </c>
      <c r="I544" s="39"/>
      <c r="J544" s="40">
        <v>1</v>
      </c>
    </row>
    <row r="545" spans="1:10" x14ac:dyDescent="0.3">
      <c r="A545" s="33" t="s">
        <v>637</v>
      </c>
      <c r="B545" s="35" t="s">
        <v>82</v>
      </c>
      <c r="C545" s="33" t="s">
        <v>570</v>
      </c>
      <c r="D545" s="33" t="s">
        <v>64</v>
      </c>
      <c r="E545" s="41">
        <v>40831</v>
      </c>
      <c r="F545" s="37">
        <f t="shared" ca="1" si="8"/>
        <v>5</v>
      </c>
      <c r="G545" s="38" t="s">
        <v>75</v>
      </c>
      <c r="H545" s="39">
        <v>79400</v>
      </c>
      <c r="I545" s="39"/>
      <c r="J545" s="40">
        <v>4</v>
      </c>
    </row>
    <row r="546" spans="1:10" x14ac:dyDescent="0.3">
      <c r="A546" s="33" t="s">
        <v>638</v>
      </c>
      <c r="B546" s="35" t="s">
        <v>62</v>
      </c>
      <c r="C546" s="33" t="s">
        <v>570</v>
      </c>
      <c r="D546" s="33" t="s">
        <v>64</v>
      </c>
      <c r="E546" s="41">
        <v>39372</v>
      </c>
      <c r="F546" s="37">
        <f t="shared" ca="1" si="8"/>
        <v>9</v>
      </c>
      <c r="G546" s="38" t="s">
        <v>65</v>
      </c>
      <c r="H546" s="39">
        <v>50570</v>
      </c>
      <c r="I546" s="39"/>
      <c r="J546" s="40">
        <v>4</v>
      </c>
    </row>
    <row r="547" spans="1:10" x14ac:dyDescent="0.3">
      <c r="A547" s="33" t="s">
        <v>639</v>
      </c>
      <c r="B547" s="35" t="s">
        <v>77</v>
      </c>
      <c r="C547" s="33" t="s">
        <v>570</v>
      </c>
      <c r="D547" s="33" t="s">
        <v>67</v>
      </c>
      <c r="E547" s="41">
        <v>36084</v>
      </c>
      <c r="F547" s="37">
        <f t="shared" ca="1" si="8"/>
        <v>18</v>
      </c>
      <c r="G547" s="38" t="s">
        <v>68</v>
      </c>
      <c r="H547" s="39">
        <v>45750</v>
      </c>
      <c r="I547" s="39"/>
      <c r="J547" s="40">
        <v>5</v>
      </c>
    </row>
    <row r="548" spans="1:10" x14ac:dyDescent="0.3">
      <c r="A548" s="33" t="s">
        <v>640</v>
      </c>
      <c r="B548" s="35" t="s">
        <v>62</v>
      </c>
      <c r="C548" s="33" t="s">
        <v>570</v>
      </c>
      <c r="D548" s="33" t="s">
        <v>79</v>
      </c>
      <c r="E548" s="41">
        <v>36086</v>
      </c>
      <c r="F548" s="37">
        <f t="shared" ca="1" si="8"/>
        <v>18</v>
      </c>
      <c r="G548" s="38"/>
      <c r="H548" s="39">
        <v>47520</v>
      </c>
      <c r="I548" s="39"/>
      <c r="J548" s="40">
        <v>1</v>
      </c>
    </row>
    <row r="549" spans="1:10" x14ac:dyDescent="0.3">
      <c r="A549" s="33" t="s">
        <v>641</v>
      </c>
      <c r="B549" s="35" t="s">
        <v>82</v>
      </c>
      <c r="C549" s="33" t="s">
        <v>570</v>
      </c>
      <c r="D549" s="33" t="s">
        <v>64</v>
      </c>
      <c r="E549" s="41">
        <v>36088</v>
      </c>
      <c r="F549" s="37">
        <f t="shared" ca="1" si="8"/>
        <v>18</v>
      </c>
      <c r="G549" s="38" t="s">
        <v>75</v>
      </c>
      <c r="H549" s="39">
        <v>54580</v>
      </c>
      <c r="I549" s="39"/>
      <c r="J549" s="40">
        <v>4</v>
      </c>
    </row>
    <row r="550" spans="1:10" x14ac:dyDescent="0.3">
      <c r="A550" s="33" t="s">
        <v>642</v>
      </c>
      <c r="B550" s="35" t="s">
        <v>77</v>
      </c>
      <c r="C550" s="33" t="s">
        <v>570</v>
      </c>
      <c r="D550" s="33" t="s">
        <v>64</v>
      </c>
      <c r="E550" s="41">
        <v>39362</v>
      </c>
      <c r="F550" s="37">
        <f t="shared" ca="1" si="8"/>
        <v>9</v>
      </c>
      <c r="G550" s="38" t="s">
        <v>68</v>
      </c>
      <c r="H550" s="39">
        <v>42020</v>
      </c>
      <c r="I550" s="39"/>
      <c r="J550" s="40">
        <v>5</v>
      </c>
    </row>
    <row r="551" spans="1:10" x14ac:dyDescent="0.3">
      <c r="A551" s="33" t="s">
        <v>643</v>
      </c>
      <c r="B551" s="35" t="s">
        <v>92</v>
      </c>
      <c r="C551" s="33" t="s">
        <v>570</v>
      </c>
      <c r="D551" s="33" t="s">
        <v>67</v>
      </c>
      <c r="E551" s="41">
        <v>39728</v>
      </c>
      <c r="F551" s="37">
        <f t="shared" ca="1" si="8"/>
        <v>8</v>
      </c>
      <c r="G551" s="38" t="s">
        <v>65</v>
      </c>
      <c r="H551" s="39">
        <v>45565</v>
      </c>
      <c r="I551" s="39"/>
      <c r="J551" s="40">
        <v>1</v>
      </c>
    </row>
    <row r="552" spans="1:10" x14ac:dyDescent="0.3">
      <c r="A552" s="33" t="s">
        <v>644</v>
      </c>
      <c r="B552" s="35" t="s">
        <v>77</v>
      </c>
      <c r="C552" s="33" t="s">
        <v>570</v>
      </c>
      <c r="D552" s="33" t="s">
        <v>64</v>
      </c>
      <c r="E552" s="41">
        <v>40477</v>
      </c>
      <c r="F552" s="37">
        <f t="shared" ca="1" si="8"/>
        <v>6</v>
      </c>
      <c r="G552" s="38" t="s">
        <v>75</v>
      </c>
      <c r="H552" s="39">
        <v>63206</v>
      </c>
      <c r="I552" s="39"/>
      <c r="J552" s="40">
        <v>1</v>
      </c>
    </row>
    <row r="553" spans="1:10" x14ac:dyDescent="0.3">
      <c r="A553" s="33" t="s">
        <v>645</v>
      </c>
      <c r="B553" s="35" t="s">
        <v>77</v>
      </c>
      <c r="C553" s="33" t="s">
        <v>570</v>
      </c>
      <c r="D553" s="33" t="s">
        <v>79</v>
      </c>
      <c r="E553" s="41">
        <v>39772</v>
      </c>
      <c r="F553" s="37">
        <f t="shared" ca="1" si="8"/>
        <v>7</v>
      </c>
      <c r="G553" s="38"/>
      <c r="H553" s="39">
        <v>85980</v>
      </c>
      <c r="I553" s="39"/>
      <c r="J553" s="40">
        <v>2</v>
      </c>
    </row>
    <row r="554" spans="1:10" x14ac:dyDescent="0.3">
      <c r="A554" s="33" t="s">
        <v>646</v>
      </c>
      <c r="B554" s="35" t="s">
        <v>77</v>
      </c>
      <c r="C554" s="33" t="s">
        <v>570</v>
      </c>
      <c r="D554" s="33" t="s">
        <v>64</v>
      </c>
      <c r="E554" s="41">
        <v>37568</v>
      </c>
      <c r="F554" s="37">
        <f t="shared" ca="1" si="8"/>
        <v>13</v>
      </c>
      <c r="G554" s="38" t="s">
        <v>68</v>
      </c>
      <c r="H554" s="39">
        <v>45100</v>
      </c>
      <c r="I554" s="39"/>
      <c r="J554" s="40">
        <v>2</v>
      </c>
    </row>
    <row r="555" spans="1:10" x14ac:dyDescent="0.3">
      <c r="A555" s="33" t="s">
        <v>647</v>
      </c>
      <c r="B555" s="35" t="s">
        <v>82</v>
      </c>
      <c r="C555" s="33" t="s">
        <v>570</v>
      </c>
      <c r="D555" s="33" t="s">
        <v>64</v>
      </c>
      <c r="E555" s="41">
        <v>39047</v>
      </c>
      <c r="F555" s="37">
        <f t="shared" ca="1" si="8"/>
        <v>9</v>
      </c>
      <c r="G555" s="38" t="s">
        <v>96</v>
      </c>
      <c r="H555" s="39">
        <v>65880</v>
      </c>
      <c r="I555" s="39"/>
      <c r="J555" s="40">
        <v>5</v>
      </c>
    </row>
    <row r="556" spans="1:10" x14ac:dyDescent="0.3">
      <c r="A556" s="33" t="s">
        <v>648</v>
      </c>
      <c r="B556" s="35" t="s">
        <v>82</v>
      </c>
      <c r="C556" s="33" t="s">
        <v>570</v>
      </c>
      <c r="D556" s="33" t="s">
        <v>64</v>
      </c>
      <c r="E556" s="41">
        <v>40137</v>
      </c>
      <c r="F556" s="37">
        <f t="shared" ca="1" si="8"/>
        <v>6</v>
      </c>
      <c r="G556" s="38" t="s">
        <v>65</v>
      </c>
      <c r="H556" s="39">
        <v>54190</v>
      </c>
      <c r="I556" s="39"/>
      <c r="J556" s="40">
        <v>4</v>
      </c>
    </row>
    <row r="557" spans="1:10" x14ac:dyDescent="0.3">
      <c r="A557" s="33" t="s">
        <v>649</v>
      </c>
      <c r="B557" s="35" t="s">
        <v>82</v>
      </c>
      <c r="C557" s="33" t="s">
        <v>570</v>
      </c>
      <c r="D557" s="33" t="s">
        <v>79</v>
      </c>
      <c r="E557" s="41">
        <v>39809</v>
      </c>
      <c r="F557" s="37">
        <f t="shared" ca="1" si="8"/>
        <v>7</v>
      </c>
      <c r="G557" s="38"/>
      <c r="H557" s="39">
        <v>58650</v>
      </c>
      <c r="I557" s="39"/>
      <c r="J557" s="40">
        <v>4</v>
      </c>
    </row>
    <row r="558" spans="1:10" x14ac:dyDescent="0.3">
      <c r="A558" s="33" t="s">
        <v>650</v>
      </c>
      <c r="B558" s="35" t="s">
        <v>77</v>
      </c>
      <c r="C558" s="33" t="s">
        <v>570</v>
      </c>
      <c r="D558" s="33" t="s">
        <v>64</v>
      </c>
      <c r="E558" s="41">
        <v>40878</v>
      </c>
      <c r="F558" s="37">
        <f t="shared" ca="1" si="8"/>
        <v>4</v>
      </c>
      <c r="G558" s="38" t="s">
        <v>86</v>
      </c>
      <c r="H558" s="39">
        <v>71680</v>
      </c>
      <c r="I558" s="39"/>
      <c r="J558" s="40">
        <v>4</v>
      </c>
    </row>
    <row r="559" spans="1:10" x14ac:dyDescent="0.3">
      <c r="A559" s="33" t="s">
        <v>651</v>
      </c>
      <c r="B559" s="35" t="s">
        <v>62</v>
      </c>
      <c r="C559" s="33" t="s">
        <v>570</v>
      </c>
      <c r="D559" s="33" t="s">
        <v>79</v>
      </c>
      <c r="E559" s="41">
        <v>40883</v>
      </c>
      <c r="F559" s="37">
        <f t="shared" ca="1" si="8"/>
        <v>4</v>
      </c>
      <c r="G559" s="38"/>
      <c r="H559" s="39">
        <v>50840</v>
      </c>
      <c r="I559" s="39"/>
      <c r="J559" s="40">
        <v>4</v>
      </c>
    </row>
    <row r="560" spans="1:10" x14ac:dyDescent="0.3">
      <c r="A560" s="33" t="s">
        <v>652</v>
      </c>
      <c r="B560" s="35" t="s">
        <v>82</v>
      </c>
      <c r="C560" s="33" t="s">
        <v>570</v>
      </c>
      <c r="D560" s="33" t="s">
        <v>79</v>
      </c>
      <c r="E560" s="41">
        <v>41254</v>
      </c>
      <c r="F560" s="37">
        <f t="shared" ca="1" si="8"/>
        <v>3</v>
      </c>
      <c r="G560" s="38"/>
      <c r="H560" s="39">
        <v>44720</v>
      </c>
      <c r="I560" s="39"/>
      <c r="J560" s="40">
        <v>2</v>
      </c>
    </row>
    <row r="561" spans="1:10" x14ac:dyDescent="0.3">
      <c r="A561" s="33" t="s">
        <v>653</v>
      </c>
      <c r="B561" s="35" t="s">
        <v>92</v>
      </c>
      <c r="C561" s="33" t="s">
        <v>570</v>
      </c>
      <c r="D561" s="33" t="s">
        <v>64</v>
      </c>
      <c r="E561" s="41">
        <v>39807</v>
      </c>
      <c r="F561" s="37">
        <f t="shared" ca="1" si="8"/>
        <v>7</v>
      </c>
      <c r="G561" s="38" t="s">
        <v>68</v>
      </c>
      <c r="H561" s="39">
        <v>88820</v>
      </c>
      <c r="I561" s="39"/>
      <c r="J561" s="40">
        <v>2</v>
      </c>
    </row>
    <row r="562" spans="1:10" x14ac:dyDescent="0.3">
      <c r="A562" s="33" t="s">
        <v>654</v>
      </c>
      <c r="B562" s="35" t="s">
        <v>71</v>
      </c>
      <c r="C562" s="33" t="s">
        <v>570</v>
      </c>
      <c r="D562" s="33" t="s">
        <v>64</v>
      </c>
      <c r="E562" s="41">
        <v>36136</v>
      </c>
      <c r="F562" s="37">
        <f t="shared" ca="1" si="8"/>
        <v>17</v>
      </c>
      <c r="G562" s="38" t="s">
        <v>96</v>
      </c>
      <c r="H562" s="39">
        <v>45000</v>
      </c>
      <c r="I562" s="39"/>
      <c r="J562" s="40">
        <v>4</v>
      </c>
    </row>
    <row r="563" spans="1:10" x14ac:dyDescent="0.3">
      <c r="A563" s="33" t="s">
        <v>655</v>
      </c>
      <c r="B563" s="35" t="s">
        <v>82</v>
      </c>
      <c r="C563" s="33" t="s">
        <v>570</v>
      </c>
      <c r="D563" s="33" t="s">
        <v>67</v>
      </c>
      <c r="E563" s="41">
        <v>37249</v>
      </c>
      <c r="F563" s="37">
        <f t="shared" ca="1" si="8"/>
        <v>14</v>
      </c>
      <c r="G563" s="38" t="s">
        <v>86</v>
      </c>
      <c r="H563" s="39">
        <v>12545</v>
      </c>
      <c r="I563" s="39"/>
      <c r="J563" s="40">
        <v>4</v>
      </c>
    </row>
    <row r="564" spans="1:10" x14ac:dyDescent="0.3">
      <c r="A564" s="33" t="s">
        <v>656</v>
      </c>
      <c r="B564" s="35" t="s">
        <v>77</v>
      </c>
      <c r="C564" s="33" t="s">
        <v>570</v>
      </c>
      <c r="D564" s="33" t="s">
        <v>64</v>
      </c>
      <c r="E564" s="41">
        <v>39446</v>
      </c>
      <c r="F564" s="37">
        <f t="shared" ca="1" si="8"/>
        <v>8</v>
      </c>
      <c r="G564" s="38" t="s">
        <v>65</v>
      </c>
      <c r="H564" s="39">
        <v>44650</v>
      </c>
      <c r="I564" s="39"/>
      <c r="J564" s="40">
        <v>1</v>
      </c>
    </row>
    <row r="565" spans="1:10" x14ac:dyDescent="0.3">
      <c r="A565" s="33" t="s">
        <v>657</v>
      </c>
      <c r="B565" s="35" t="s">
        <v>82</v>
      </c>
      <c r="C565" s="33" t="s">
        <v>570</v>
      </c>
      <c r="D565" s="33" t="s">
        <v>67</v>
      </c>
      <c r="E565" s="41">
        <v>40166</v>
      </c>
      <c r="F565" s="37">
        <f t="shared" ca="1" si="8"/>
        <v>6</v>
      </c>
      <c r="G565" s="38" t="s">
        <v>86</v>
      </c>
      <c r="H565" s="39">
        <v>25245</v>
      </c>
      <c r="I565" s="39"/>
      <c r="J565" s="40">
        <v>5</v>
      </c>
    </row>
    <row r="566" spans="1:10" x14ac:dyDescent="0.3">
      <c r="A566" s="33" t="s">
        <v>658</v>
      </c>
      <c r="B566" s="35" t="s">
        <v>62</v>
      </c>
      <c r="C566" s="33" t="s">
        <v>659</v>
      </c>
      <c r="D566" s="33" t="s">
        <v>72</v>
      </c>
      <c r="E566" s="41">
        <v>40561</v>
      </c>
      <c r="F566" s="37">
        <f t="shared" ca="1" si="8"/>
        <v>5</v>
      </c>
      <c r="G566" s="38"/>
      <c r="H566" s="39">
        <v>30468</v>
      </c>
      <c r="I566" s="39"/>
      <c r="J566" s="40">
        <v>2</v>
      </c>
    </row>
    <row r="567" spans="1:10" x14ac:dyDescent="0.3">
      <c r="A567" s="33" t="s">
        <v>660</v>
      </c>
      <c r="B567" s="35" t="s">
        <v>77</v>
      </c>
      <c r="C567" s="33" t="s">
        <v>659</v>
      </c>
      <c r="D567" s="33" t="s">
        <v>64</v>
      </c>
      <c r="E567" s="41">
        <v>40574</v>
      </c>
      <c r="F567" s="37">
        <f t="shared" ca="1" si="8"/>
        <v>5</v>
      </c>
      <c r="G567" s="38" t="s">
        <v>96</v>
      </c>
      <c r="H567" s="39">
        <v>24840</v>
      </c>
      <c r="I567" s="39"/>
      <c r="J567" s="40">
        <v>1</v>
      </c>
    </row>
    <row r="568" spans="1:10" x14ac:dyDescent="0.3">
      <c r="A568" s="33" t="s">
        <v>661</v>
      </c>
      <c r="B568" s="35" t="s">
        <v>77</v>
      </c>
      <c r="C568" s="33" t="s">
        <v>659</v>
      </c>
      <c r="D568" s="33" t="s">
        <v>64</v>
      </c>
      <c r="E568" s="41">
        <v>40909</v>
      </c>
      <c r="F568" s="37">
        <f t="shared" ca="1" si="8"/>
        <v>4</v>
      </c>
      <c r="G568" s="38" t="s">
        <v>65</v>
      </c>
      <c r="H568" s="39">
        <v>54830</v>
      </c>
      <c r="I568" s="39"/>
      <c r="J568" s="40">
        <v>1</v>
      </c>
    </row>
    <row r="569" spans="1:10" x14ac:dyDescent="0.3">
      <c r="A569" s="33" t="s">
        <v>662</v>
      </c>
      <c r="B569" s="35" t="s">
        <v>82</v>
      </c>
      <c r="C569" s="33" t="s">
        <v>659</v>
      </c>
      <c r="D569" s="33" t="s">
        <v>72</v>
      </c>
      <c r="E569" s="41">
        <v>39458</v>
      </c>
      <c r="F569" s="37">
        <f t="shared" ca="1" si="8"/>
        <v>8</v>
      </c>
      <c r="G569" s="38"/>
      <c r="H569" s="39">
        <v>36788</v>
      </c>
      <c r="I569" s="39"/>
      <c r="J569" s="40">
        <v>4</v>
      </c>
    </row>
    <row r="570" spans="1:10" x14ac:dyDescent="0.3">
      <c r="A570" s="33" t="s">
        <v>663</v>
      </c>
      <c r="B570" s="35" t="s">
        <v>62</v>
      </c>
      <c r="C570" s="33" t="s">
        <v>659</v>
      </c>
      <c r="D570" s="33" t="s">
        <v>64</v>
      </c>
      <c r="E570" s="41">
        <v>38738</v>
      </c>
      <c r="F570" s="37">
        <f t="shared" ca="1" si="8"/>
        <v>10</v>
      </c>
      <c r="G570" s="38" t="s">
        <v>86</v>
      </c>
      <c r="H570" s="39">
        <v>62965</v>
      </c>
      <c r="I570" s="39"/>
      <c r="J570" s="40">
        <v>1</v>
      </c>
    </row>
    <row r="571" spans="1:10" x14ac:dyDescent="0.3">
      <c r="A571" s="33" t="s">
        <v>664</v>
      </c>
      <c r="B571" s="35" t="s">
        <v>82</v>
      </c>
      <c r="C571" s="33" t="s">
        <v>659</v>
      </c>
      <c r="D571" s="33" t="s">
        <v>79</v>
      </c>
      <c r="E571" s="41">
        <v>35806</v>
      </c>
      <c r="F571" s="37">
        <f t="shared" ca="1" si="8"/>
        <v>18</v>
      </c>
      <c r="G571" s="38"/>
      <c r="H571" s="39">
        <v>86100</v>
      </c>
      <c r="I571" s="39"/>
      <c r="J571" s="40">
        <v>4</v>
      </c>
    </row>
    <row r="572" spans="1:10" x14ac:dyDescent="0.3">
      <c r="A572" s="33" t="s">
        <v>665</v>
      </c>
      <c r="B572" s="35" t="s">
        <v>77</v>
      </c>
      <c r="C572" s="33" t="s">
        <v>659</v>
      </c>
      <c r="D572" s="33" t="s">
        <v>64</v>
      </c>
      <c r="E572" s="41">
        <v>36526</v>
      </c>
      <c r="F572" s="37">
        <f t="shared" ca="1" si="8"/>
        <v>16</v>
      </c>
      <c r="G572" s="38" t="s">
        <v>65</v>
      </c>
      <c r="H572" s="39">
        <v>29260</v>
      </c>
      <c r="I572" s="39"/>
      <c r="J572" s="40">
        <v>4</v>
      </c>
    </row>
    <row r="573" spans="1:10" x14ac:dyDescent="0.3">
      <c r="A573" s="33" t="s">
        <v>666</v>
      </c>
      <c r="B573" s="35" t="s">
        <v>82</v>
      </c>
      <c r="C573" s="33" t="s">
        <v>659</v>
      </c>
      <c r="D573" s="33" t="s">
        <v>67</v>
      </c>
      <c r="E573" s="41">
        <v>36531</v>
      </c>
      <c r="F573" s="37">
        <f t="shared" ca="1" si="8"/>
        <v>16</v>
      </c>
      <c r="G573" s="38" t="s">
        <v>75</v>
      </c>
      <c r="H573" s="39">
        <v>20990</v>
      </c>
      <c r="I573" s="39"/>
      <c r="J573" s="40">
        <v>4</v>
      </c>
    </row>
    <row r="574" spans="1:10" x14ac:dyDescent="0.3">
      <c r="A574" s="33" t="s">
        <v>667</v>
      </c>
      <c r="B574" s="35" t="s">
        <v>74</v>
      </c>
      <c r="C574" s="33" t="s">
        <v>659</v>
      </c>
      <c r="D574" s="33" t="s">
        <v>64</v>
      </c>
      <c r="E574" s="41">
        <v>37625</v>
      </c>
      <c r="F574" s="37">
        <f t="shared" ca="1" si="8"/>
        <v>13</v>
      </c>
      <c r="G574" s="38" t="s">
        <v>96</v>
      </c>
      <c r="H574" s="39">
        <v>82490</v>
      </c>
      <c r="I574" s="39"/>
      <c r="J574" s="40">
        <v>5</v>
      </c>
    </row>
    <row r="575" spans="1:10" x14ac:dyDescent="0.3">
      <c r="A575" s="33" t="s">
        <v>668</v>
      </c>
      <c r="B575" s="35" t="s">
        <v>92</v>
      </c>
      <c r="C575" s="33" t="s">
        <v>659</v>
      </c>
      <c r="D575" s="33" t="s">
        <v>64</v>
      </c>
      <c r="E575" s="41">
        <v>39448</v>
      </c>
      <c r="F575" s="37">
        <f t="shared" ca="1" si="8"/>
        <v>8</v>
      </c>
      <c r="G575" s="38" t="s">
        <v>96</v>
      </c>
      <c r="H575" s="39">
        <v>83710</v>
      </c>
      <c r="I575" s="39"/>
      <c r="J575" s="40">
        <v>3</v>
      </c>
    </row>
    <row r="576" spans="1:10" x14ac:dyDescent="0.3">
      <c r="A576" s="33" t="s">
        <v>669</v>
      </c>
      <c r="B576" s="35" t="s">
        <v>62</v>
      </c>
      <c r="C576" s="33" t="s">
        <v>659</v>
      </c>
      <c r="D576" s="33" t="s">
        <v>64</v>
      </c>
      <c r="E576" s="41">
        <v>39815</v>
      </c>
      <c r="F576" s="37">
        <f t="shared" ca="1" si="8"/>
        <v>7</v>
      </c>
      <c r="G576" s="38" t="s">
        <v>96</v>
      </c>
      <c r="H576" s="39">
        <v>72060</v>
      </c>
      <c r="I576" s="39"/>
      <c r="J576" s="40">
        <v>2</v>
      </c>
    </row>
    <row r="577" spans="1:10" x14ac:dyDescent="0.3">
      <c r="A577" s="33" t="s">
        <v>670</v>
      </c>
      <c r="B577" s="35" t="s">
        <v>71</v>
      </c>
      <c r="C577" s="33" t="s">
        <v>659</v>
      </c>
      <c r="D577" s="33" t="s">
        <v>79</v>
      </c>
      <c r="E577" s="41">
        <v>40587</v>
      </c>
      <c r="F577" s="37">
        <f t="shared" ca="1" si="8"/>
        <v>5</v>
      </c>
      <c r="G577" s="38"/>
      <c r="H577" s="39">
        <v>89450</v>
      </c>
      <c r="I577" s="39"/>
      <c r="J577" s="40">
        <v>2</v>
      </c>
    </row>
    <row r="578" spans="1:10" x14ac:dyDescent="0.3">
      <c r="A578" s="33" t="s">
        <v>671</v>
      </c>
      <c r="B578" s="35" t="s">
        <v>62</v>
      </c>
      <c r="C578" s="33" t="s">
        <v>659</v>
      </c>
      <c r="D578" s="33" t="s">
        <v>64</v>
      </c>
      <c r="E578" s="41">
        <v>39123</v>
      </c>
      <c r="F578" s="37">
        <f t="shared" ref="F578:F641" ca="1" si="9">DATEDIF(E578,TODAY(),"Y")</f>
        <v>9</v>
      </c>
      <c r="G578" s="38" t="s">
        <v>65</v>
      </c>
      <c r="H578" s="39">
        <v>54270</v>
      </c>
      <c r="I578" s="39"/>
      <c r="J578" s="40">
        <v>3</v>
      </c>
    </row>
    <row r="579" spans="1:10" x14ac:dyDescent="0.3">
      <c r="A579" s="33" t="s">
        <v>672</v>
      </c>
      <c r="B579" s="35" t="s">
        <v>71</v>
      </c>
      <c r="C579" s="33" t="s">
        <v>659</v>
      </c>
      <c r="D579" s="33" t="s">
        <v>64</v>
      </c>
      <c r="E579" s="41">
        <v>39134</v>
      </c>
      <c r="F579" s="37">
        <f t="shared" ca="1" si="9"/>
        <v>9</v>
      </c>
      <c r="G579" s="38" t="s">
        <v>96</v>
      </c>
      <c r="H579" s="39">
        <v>45110</v>
      </c>
      <c r="I579" s="39"/>
      <c r="J579" s="40">
        <v>2</v>
      </c>
    </row>
    <row r="580" spans="1:10" x14ac:dyDescent="0.3">
      <c r="A580" s="33" t="s">
        <v>673</v>
      </c>
      <c r="B580" s="35" t="s">
        <v>82</v>
      </c>
      <c r="C580" s="33" t="s">
        <v>659</v>
      </c>
      <c r="D580" s="33" t="s">
        <v>64</v>
      </c>
      <c r="E580" s="41">
        <v>39141</v>
      </c>
      <c r="F580" s="37">
        <f t="shared" ca="1" si="9"/>
        <v>9</v>
      </c>
      <c r="G580" s="38" t="s">
        <v>96</v>
      </c>
      <c r="H580" s="39">
        <v>66824</v>
      </c>
      <c r="I580" s="39"/>
      <c r="J580" s="40">
        <v>2</v>
      </c>
    </row>
    <row r="581" spans="1:10" x14ac:dyDescent="0.3">
      <c r="A581" s="33" t="s">
        <v>674</v>
      </c>
      <c r="B581" s="35" t="s">
        <v>82</v>
      </c>
      <c r="C581" s="33" t="s">
        <v>659</v>
      </c>
      <c r="D581" s="33" t="s">
        <v>64</v>
      </c>
      <c r="E581" s="41">
        <v>39137</v>
      </c>
      <c r="F581" s="37">
        <f t="shared" ca="1" si="9"/>
        <v>9</v>
      </c>
      <c r="G581" s="38" t="s">
        <v>65</v>
      </c>
      <c r="H581" s="39">
        <v>39000</v>
      </c>
      <c r="I581" s="39"/>
      <c r="J581" s="40">
        <v>5</v>
      </c>
    </row>
    <row r="582" spans="1:10" x14ac:dyDescent="0.3">
      <c r="A582" s="33" t="s">
        <v>675</v>
      </c>
      <c r="B582" s="35" t="s">
        <v>92</v>
      </c>
      <c r="C582" s="33" t="s">
        <v>659</v>
      </c>
      <c r="D582" s="33" t="s">
        <v>67</v>
      </c>
      <c r="E582" s="41">
        <v>35842</v>
      </c>
      <c r="F582" s="37">
        <f t="shared" ca="1" si="9"/>
        <v>18</v>
      </c>
      <c r="G582" s="38" t="s">
        <v>75</v>
      </c>
      <c r="H582" s="39">
        <v>39530</v>
      </c>
      <c r="I582" s="39"/>
      <c r="J582" s="40">
        <v>5</v>
      </c>
    </row>
    <row r="583" spans="1:10" x14ac:dyDescent="0.3">
      <c r="A583" s="33" t="s">
        <v>676</v>
      </c>
      <c r="B583" s="35" t="s">
        <v>82</v>
      </c>
      <c r="C583" s="33" t="s">
        <v>659</v>
      </c>
      <c r="D583" s="33" t="s">
        <v>67</v>
      </c>
      <c r="E583" s="41">
        <v>36196</v>
      </c>
      <c r="F583" s="37">
        <f t="shared" ca="1" si="9"/>
        <v>17</v>
      </c>
      <c r="G583" s="38" t="s">
        <v>65</v>
      </c>
      <c r="H583" s="39">
        <v>34980</v>
      </c>
      <c r="I583" s="39"/>
      <c r="J583" s="40">
        <v>2</v>
      </c>
    </row>
    <row r="584" spans="1:10" x14ac:dyDescent="0.3">
      <c r="A584" s="33" t="s">
        <v>677</v>
      </c>
      <c r="B584" s="35" t="s">
        <v>77</v>
      </c>
      <c r="C584" s="33" t="s">
        <v>659</v>
      </c>
      <c r="D584" s="33" t="s">
        <v>79</v>
      </c>
      <c r="E584" s="41">
        <v>36214</v>
      </c>
      <c r="F584" s="37">
        <f t="shared" ca="1" si="9"/>
        <v>17</v>
      </c>
      <c r="G584" s="38"/>
      <c r="H584" s="39">
        <v>53310</v>
      </c>
      <c r="I584" s="39"/>
      <c r="J584" s="40">
        <v>5</v>
      </c>
    </row>
    <row r="585" spans="1:10" x14ac:dyDescent="0.3">
      <c r="A585" s="33" t="s">
        <v>678</v>
      </c>
      <c r="B585" s="35" t="s">
        <v>74</v>
      </c>
      <c r="C585" s="33" t="s">
        <v>659</v>
      </c>
      <c r="D585" s="33" t="s">
        <v>72</v>
      </c>
      <c r="E585" s="41">
        <v>36557</v>
      </c>
      <c r="F585" s="37">
        <f t="shared" ca="1" si="9"/>
        <v>16</v>
      </c>
      <c r="G585" s="38"/>
      <c r="H585" s="39">
        <v>15552</v>
      </c>
      <c r="I585" s="39"/>
      <c r="J585" s="40">
        <v>4</v>
      </c>
    </row>
    <row r="586" spans="1:10" x14ac:dyDescent="0.3">
      <c r="A586" s="33" t="s">
        <v>679</v>
      </c>
      <c r="B586" s="35" t="s">
        <v>71</v>
      </c>
      <c r="C586" s="33" t="s">
        <v>659</v>
      </c>
      <c r="D586" s="33" t="s">
        <v>79</v>
      </c>
      <c r="E586" s="41">
        <v>38027</v>
      </c>
      <c r="F586" s="37">
        <f t="shared" ca="1" si="9"/>
        <v>12</v>
      </c>
      <c r="G586" s="38"/>
      <c r="H586" s="39">
        <v>64590</v>
      </c>
      <c r="I586" s="39"/>
      <c r="J586" s="40">
        <v>1</v>
      </c>
    </row>
    <row r="587" spans="1:10" x14ac:dyDescent="0.3">
      <c r="A587" s="33" t="s">
        <v>680</v>
      </c>
      <c r="B587" s="35" t="s">
        <v>77</v>
      </c>
      <c r="C587" s="33" t="s">
        <v>659</v>
      </c>
      <c r="D587" s="33" t="s">
        <v>64</v>
      </c>
      <c r="E587" s="41">
        <v>40581</v>
      </c>
      <c r="F587" s="37">
        <f t="shared" ca="1" si="9"/>
        <v>5</v>
      </c>
      <c r="G587" s="38" t="s">
        <v>75</v>
      </c>
      <c r="H587" s="39">
        <v>80260</v>
      </c>
      <c r="I587" s="39"/>
      <c r="J587" s="40">
        <v>3</v>
      </c>
    </row>
    <row r="588" spans="1:10" x14ac:dyDescent="0.3">
      <c r="A588" s="33" t="s">
        <v>681</v>
      </c>
      <c r="B588" s="35" t="s">
        <v>77</v>
      </c>
      <c r="C588" s="33" t="s">
        <v>659</v>
      </c>
      <c r="D588" s="33" t="s">
        <v>64</v>
      </c>
      <c r="E588" s="41">
        <v>40990</v>
      </c>
      <c r="F588" s="37">
        <f t="shared" ca="1" si="9"/>
        <v>4</v>
      </c>
      <c r="G588" s="38" t="s">
        <v>65</v>
      </c>
      <c r="H588" s="39">
        <v>65571</v>
      </c>
      <c r="I588" s="39"/>
      <c r="J588" s="40">
        <v>3</v>
      </c>
    </row>
    <row r="589" spans="1:10" x14ac:dyDescent="0.3">
      <c r="A589" s="33" t="s">
        <v>682</v>
      </c>
      <c r="B589" s="35" t="s">
        <v>77</v>
      </c>
      <c r="C589" s="33" t="s">
        <v>659</v>
      </c>
      <c r="D589" s="33" t="s">
        <v>64</v>
      </c>
      <c r="E589" s="41">
        <v>38784</v>
      </c>
      <c r="F589" s="37">
        <f t="shared" ca="1" si="9"/>
        <v>10</v>
      </c>
      <c r="G589" s="38" t="s">
        <v>65</v>
      </c>
      <c r="H589" s="39">
        <v>78710</v>
      </c>
      <c r="I589" s="39"/>
      <c r="J589" s="40">
        <v>4</v>
      </c>
    </row>
    <row r="590" spans="1:10" x14ac:dyDescent="0.3">
      <c r="A590" s="33" t="s">
        <v>683</v>
      </c>
      <c r="B590" s="35" t="s">
        <v>82</v>
      </c>
      <c r="C590" s="33" t="s">
        <v>659</v>
      </c>
      <c r="D590" s="33" t="s">
        <v>72</v>
      </c>
      <c r="E590" s="41">
        <v>35861</v>
      </c>
      <c r="F590" s="37">
        <f t="shared" ca="1" si="9"/>
        <v>18</v>
      </c>
      <c r="G590" s="38"/>
      <c r="H590" s="39">
        <v>12836</v>
      </c>
      <c r="I590" s="39"/>
      <c r="J590" s="40">
        <v>5</v>
      </c>
    </row>
    <row r="591" spans="1:10" x14ac:dyDescent="0.3">
      <c r="A591" s="33" t="s">
        <v>684</v>
      </c>
      <c r="B591" s="35" t="s">
        <v>62</v>
      </c>
      <c r="C591" s="33" t="s">
        <v>659</v>
      </c>
      <c r="D591" s="33" t="s">
        <v>72</v>
      </c>
      <c r="E591" s="41">
        <v>35869</v>
      </c>
      <c r="F591" s="37">
        <f t="shared" ca="1" si="9"/>
        <v>18</v>
      </c>
      <c r="G591" s="38"/>
      <c r="H591" s="39">
        <v>17912</v>
      </c>
      <c r="I591" s="39"/>
      <c r="J591" s="40">
        <v>5</v>
      </c>
    </row>
    <row r="592" spans="1:10" x14ac:dyDescent="0.3">
      <c r="A592" s="33" t="s">
        <v>685</v>
      </c>
      <c r="B592" s="35" t="s">
        <v>77</v>
      </c>
      <c r="C592" s="33" t="s">
        <v>659</v>
      </c>
      <c r="D592" s="33" t="s">
        <v>64</v>
      </c>
      <c r="E592" s="41">
        <v>36245</v>
      </c>
      <c r="F592" s="37">
        <f t="shared" ca="1" si="9"/>
        <v>17</v>
      </c>
      <c r="G592" s="38" t="s">
        <v>65</v>
      </c>
      <c r="H592" s="39">
        <v>58410</v>
      </c>
      <c r="I592" s="39"/>
      <c r="J592" s="40">
        <v>5</v>
      </c>
    </row>
    <row r="593" spans="1:10" x14ac:dyDescent="0.3">
      <c r="A593" s="33" t="s">
        <v>686</v>
      </c>
      <c r="B593" s="35" t="s">
        <v>77</v>
      </c>
      <c r="C593" s="33" t="s">
        <v>659</v>
      </c>
      <c r="D593" s="33" t="s">
        <v>79</v>
      </c>
      <c r="E593" s="41">
        <v>38793</v>
      </c>
      <c r="F593" s="37">
        <f t="shared" ca="1" si="9"/>
        <v>10</v>
      </c>
      <c r="G593" s="38"/>
      <c r="H593" s="39">
        <v>85930</v>
      </c>
      <c r="I593" s="39"/>
      <c r="J593" s="40">
        <v>2</v>
      </c>
    </row>
    <row r="594" spans="1:10" x14ac:dyDescent="0.3">
      <c r="A594" s="33" t="s">
        <v>687</v>
      </c>
      <c r="B594" s="35" t="s">
        <v>62</v>
      </c>
      <c r="C594" s="33" t="s">
        <v>659</v>
      </c>
      <c r="D594" s="33" t="s">
        <v>64</v>
      </c>
      <c r="E594" s="41">
        <v>39153</v>
      </c>
      <c r="F594" s="37">
        <f t="shared" ca="1" si="9"/>
        <v>9</v>
      </c>
      <c r="G594" s="38" t="s">
        <v>96</v>
      </c>
      <c r="H594" s="39">
        <v>43600</v>
      </c>
      <c r="I594" s="39"/>
      <c r="J594" s="40">
        <v>5</v>
      </c>
    </row>
    <row r="595" spans="1:10" x14ac:dyDescent="0.3">
      <c r="A595" s="33" t="s">
        <v>688</v>
      </c>
      <c r="B595" s="35" t="s">
        <v>77</v>
      </c>
      <c r="C595" s="33" t="s">
        <v>659</v>
      </c>
      <c r="D595" s="33" t="s">
        <v>64</v>
      </c>
      <c r="E595" s="41">
        <v>41016</v>
      </c>
      <c r="F595" s="37">
        <f t="shared" ca="1" si="9"/>
        <v>4</v>
      </c>
      <c r="G595" s="38" t="s">
        <v>65</v>
      </c>
      <c r="H595" s="39">
        <v>68470</v>
      </c>
      <c r="I595" s="39"/>
      <c r="J595" s="40">
        <v>4</v>
      </c>
    </row>
    <row r="596" spans="1:10" x14ac:dyDescent="0.3">
      <c r="A596" s="33" t="s">
        <v>689</v>
      </c>
      <c r="B596" s="35" t="s">
        <v>77</v>
      </c>
      <c r="C596" s="33" t="s">
        <v>659</v>
      </c>
      <c r="D596" s="33" t="s">
        <v>64</v>
      </c>
      <c r="E596" s="41">
        <v>39183</v>
      </c>
      <c r="F596" s="37">
        <f t="shared" ca="1" si="9"/>
        <v>9</v>
      </c>
      <c r="G596" s="38" t="s">
        <v>68</v>
      </c>
      <c r="H596" s="39">
        <v>82700</v>
      </c>
      <c r="I596" s="39"/>
      <c r="J596" s="40">
        <v>3</v>
      </c>
    </row>
    <row r="597" spans="1:10" x14ac:dyDescent="0.3">
      <c r="A597" s="33" t="s">
        <v>690</v>
      </c>
      <c r="B597" s="35" t="s">
        <v>77</v>
      </c>
      <c r="C597" s="33" t="s">
        <v>659</v>
      </c>
      <c r="D597" s="33" t="s">
        <v>64</v>
      </c>
      <c r="E597" s="41">
        <v>35896</v>
      </c>
      <c r="F597" s="37">
        <f t="shared" ca="1" si="9"/>
        <v>18</v>
      </c>
      <c r="G597" s="38" t="s">
        <v>96</v>
      </c>
      <c r="H597" s="39">
        <v>70280</v>
      </c>
      <c r="I597" s="39"/>
      <c r="J597" s="40">
        <v>3</v>
      </c>
    </row>
    <row r="598" spans="1:10" x14ac:dyDescent="0.3">
      <c r="A598" s="33" t="s">
        <v>691</v>
      </c>
      <c r="B598" s="35" t="s">
        <v>82</v>
      </c>
      <c r="C598" s="33" t="s">
        <v>659</v>
      </c>
      <c r="D598" s="33" t="s">
        <v>79</v>
      </c>
      <c r="E598" s="41">
        <v>36642</v>
      </c>
      <c r="F598" s="37">
        <f t="shared" ca="1" si="9"/>
        <v>16</v>
      </c>
      <c r="G598" s="38"/>
      <c r="H598" s="39">
        <v>77760</v>
      </c>
      <c r="I598" s="39"/>
      <c r="J598" s="40">
        <v>3</v>
      </c>
    </row>
    <row r="599" spans="1:10" x14ac:dyDescent="0.3">
      <c r="A599" s="33" t="s">
        <v>692</v>
      </c>
      <c r="B599" s="35" t="s">
        <v>77</v>
      </c>
      <c r="C599" s="33" t="s">
        <v>659</v>
      </c>
      <c r="D599" s="33" t="s">
        <v>64</v>
      </c>
      <c r="E599" s="41">
        <v>38856</v>
      </c>
      <c r="F599" s="37">
        <f t="shared" ca="1" si="9"/>
        <v>10</v>
      </c>
      <c r="G599" s="38" t="s">
        <v>96</v>
      </c>
      <c r="H599" s="39">
        <v>37770</v>
      </c>
      <c r="I599" s="39"/>
      <c r="J599" s="40">
        <v>5</v>
      </c>
    </row>
    <row r="600" spans="1:10" x14ac:dyDescent="0.3">
      <c r="A600" s="33" t="s">
        <v>693</v>
      </c>
      <c r="B600" s="35" t="s">
        <v>62</v>
      </c>
      <c r="C600" s="33" t="s">
        <v>659</v>
      </c>
      <c r="D600" s="33" t="s">
        <v>64</v>
      </c>
      <c r="E600" s="41">
        <v>36290</v>
      </c>
      <c r="F600" s="37">
        <f t="shared" ca="1" si="9"/>
        <v>17</v>
      </c>
      <c r="G600" s="38" t="s">
        <v>96</v>
      </c>
      <c r="H600" s="39">
        <v>39000</v>
      </c>
      <c r="I600" s="39"/>
      <c r="J600" s="40">
        <v>3</v>
      </c>
    </row>
    <row r="601" spans="1:10" x14ac:dyDescent="0.3">
      <c r="A601" s="33" t="s">
        <v>694</v>
      </c>
      <c r="B601" s="35" t="s">
        <v>77</v>
      </c>
      <c r="C601" s="33" t="s">
        <v>659</v>
      </c>
      <c r="D601" s="33" t="s">
        <v>64</v>
      </c>
      <c r="E601" s="41">
        <v>36312</v>
      </c>
      <c r="F601" s="37">
        <f t="shared" ca="1" si="9"/>
        <v>17</v>
      </c>
      <c r="G601" s="38" t="s">
        <v>65</v>
      </c>
      <c r="H601" s="39">
        <v>69200</v>
      </c>
      <c r="I601" s="39"/>
      <c r="J601" s="40">
        <v>4</v>
      </c>
    </row>
    <row r="602" spans="1:10" x14ac:dyDescent="0.3">
      <c r="A602" s="33" t="s">
        <v>695</v>
      </c>
      <c r="B602" s="35" t="s">
        <v>62</v>
      </c>
      <c r="C602" s="33" t="s">
        <v>659</v>
      </c>
      <c r="D602" s="33" t="s">
        <v>67</v>
      </c>
      <c r="E602" s="41">
        <v>37775</v>
      </c>
      <c r="F602" s="37">
        <f t="shared" ca="1" si="9"/>
        <v>13</v>
      </c>
      <c r="G602" s="38" t="s">
        <v>68</v>
      </c>
      <c r="H602" s="39">
        <v>28525</v>
      </c>
      <c r="I602" s="39"/>
      <c r="J602" s="40">
        <v>4</v>
      </c>
    </row>
    <row r="603" spans="1:10" x14ac:dyDescent="0.3">
      <c r="A603" s="33" t="s">
        <v>696</v>
      </c>
      <c r="B603" s="35" t="s">
        <v>92</v>
      </c>
      <c r="C603" s="33" t="s">
        <v>659</v>
      </c>
      <c r="D603" s="33" t="s">
        <v>64</v>
      </c>
      <c r="E603" s="41">
        <v>37793</v>
      </c>
      <c r="F603" s="37">
        <f t="shared" ca="1" si="9"/>
        <v>13</v>
      </c>
      <c r="G603" s="38" t="s">
        <v>65</v>
      </c>
      <c r="H603" s="39">
        <v>29210</v>
      </c>
      <c r="I603" s="39"/>
      <c r="J603" s="40">
        <v>5</v>
      </c>
    </row>
    <row r="604" spans="1:10" x14ac:dyDescent="0.3">
      <c r="A604" s="33" t="s">
        <v>697</v>
      </c>
      <c r="B604" s="35" t="s">
        <v>82</v>
      </c>
      <c r="C604" s="33" t="s">
        <v>659</v>
      </c>
      <c r="D604" s="33" t="s">
        <v>79</v>
      </c>
      <c r="E604" s="41">
        <v>40350</v>
      </c>
      <c r="F604" s="37">
        <f t="shared" ca="1" si="9"/>
        <v>6</v>
      </c>
      <c r="G604" s="38"/>
      <c r="H604" s="39">
        <v>21580</v>
      </c>
      <c r="I604" s="39"/>
      <c r="J604" s="40">
        <v>3</v>
      </c>
    </row>
    <row r="605" spans="1:10" x14ac:dyDescent="0.3">
      <c r="A605" s="33" t="s">
        <v>698</v>
      </c>
      <c r="B605" s="35" t="s">
        <v>82</v>
      </c>
      <c r="C605" s="33" t="s">
        <v>659</v>
      </c>
      <c r="D605" s="33" t="s">
        <v>79</v>
      </c>
      <c r="E605" s="41">
        <v>40726</v>
      </c>
      <c r="F605" s="37">
        <f t="shared" ca="1" si="9"/>
        <v>5</v>
      </c>
      <c r="G605" s="38"/>
      <c r="H605" s="39">
        <v>46650</v>
      </c>
      <c r="I605" s="39"/>
      <c r="J605" s="40">
        <v>2</v>
      </c>
    </row>
    <row r="606" spans="1:10" x14ac:dyDescent="0.3">
      <c r="A606" s="33" t="s">
        <v>699</v>
      </c>
      <c r="B606" s="35" t="s">
        <v>77</v>
      </c>
      <c r="C606" s="33" t="s">
        <v>659</v>
      </c>
      <c r="D606" s="33" t="s">
        <v>64</v>
      </c>
      <c r="E606" s="41">
        <v>39273</v>
      </c>
      <c r="F606" s="37">
        <f t="shared" ca="1" si="9"/>
        <v>9</v>
      </c>
      <c r="G606" s="38" t="s">
        <v>65</v>
      </c>
      <c r="H606" s="39">
        <v>54200</v>
      </c>
      <c r="I606" s="39"/>
      <c r="J606" s="40">
        <v>4</v>
      </c>
    </row>
    <row r="607" spans="1:10" x14ac:dyDescent="0.3">
      <c r="A607" s="33" t="s">
        <v>700</v>
      </c>
      <c r="B607" s="35" t="s">
        <v>82</v>
      </c>
      <c r="C607" s="33" t="s">
        <v>659</v>
      </c>
      <c r="D607" s="33" t="s">
        <v>72</v>
      </c>
      <c r="E607" s="41">
        <v>39293</v>
      </c>
      <c r="F607" s="37">
        <f t="shared" ca="1" si="9"/>
        <v>9</v>
      </c>
      <c r="G607" s="38"/>
      <c r="H607" s="39">
        <v>26484</v>
      </c>
      <c r="I607" s="39"/>
      <c r="J607" s="40">
        <v>5</v>
      </c>
    </row>
    <row r="608" spans="1:10" x14ac:dyDescent="0.3">
      <c r="A608" s="33" t="s">
        <v>701</v>
      </c>
      <c r="B608" s="35" t="s">
        <v>62</v>
      </c>
      <c r="C608" s="33" t="s">
        <v>659</v>
      </c>
      <c r="D608" s="33" t="s">
        <v>64</v>
      </c>
      <c r="E608" s="41">
        <v>36360</v>
      </c>
      <c r="F608" s="37">
        <f t="shared" ca="1" si="9"/>
        <v>17</v>
      </c>
      <c r="G608" s="38" t="s">
        <v>96</v>
      </c>
      <c r="H608" s="39">
        <v>67020</v>
      </c>
      <c r="I608" s="39"/>
      <c r="J608" s="40">
        <v>1</v>
      </c>
    </row>
    <row r="609" spans="1:10" x14ac:dyDescent="0.3">
      <c r="A609" s="33" t="s">
        <v>702</v>
      </c>
      <c r="B609" s="35" t="s">
        <v>71</v>
      </c>
      <c r="C609" s="33" t="s">
        <v>659</v>
      </c>
      <c r="D609" s="33" t="s">
        <v>79</v>
      </c>
      <c r="E609" s="41">
        <v>37082</v>
      </c>
      <c r="F609" s="37">
        <f t="shared" ca="1" si="9"/>
        <v>15</v>
      </c>
      <c r="G609" s="38"/>
      <c r="H609" s="39">
        <v>46780</v>
      </c>
      <c r="I609" s="39"/>
      <c r="J609" s="40">
        <v>2</v>
      </c>
    </row>
    <row r="610" spans="1:10" x14ac:dyDescent="0.3">
      <c r="A610" s="33" t="s">
        <v>703</v>
      </c>
      <c r="B610" s="35" t="s">
        <v>92</v>
      </c>
      <c r="C610" s="33" t="s">
        <v>659</v>
      </c>
      <c r="D610" s="33" t="s">
        <v>67</v>
      </c>
      <c r="E610" s="41">
        <v>37815</v>
      </c>
      <c r="F610" s="37">
        <f t="shared" ca="1" si="9"/>
        <v>13</v>
      </c>
      <c r="G610" s="38" t="s">
        <v>65</v>
      </c>
      <c r="H610" s="39">
        <v>48740</v>
      </c>
      <c r="I610" s="39"/>
      <c r="J610" s="40">
        <v>1</v>
      </c>
    </row>
    <row r="611" spans="1:10" x14ac:dyDescent="0.3">
      <c r="A611" s="33" t="s">
        <v>704</v>
      </c>
      <c r="B611" s="35" t="s">
        <v>77</v>
      </c>
      <c r="C611" s="33" t="s">
        <v>659</v>
      </c>
      <c r="D611" s="33" t="s">
        <v>64</v>
      </c>
      <c r="E611" s="41">
        <v>38902</v>
      </c>
      <c r="F611" s="37">
        <f t="shared" ca="1" si="9"/>
        <v>10</v>
      </c>
      <c r="G611" s="38" t="s">
        <v>65</v>
      </c>
      <c r="H611" s="39">
        <v>73560</v>
      </c>
      <c r="I611" s="39"/>
      <c r="J611" s="40">
        <v>3</v>
      </c>
    </row>
    <row r="612" spans="1:10" x14ac:dyDescent="0.3">
      <c r="A612" s="33" t="s">
        <v>705</v>
      </c>
      <c r="B612" s="35" t="s">
        <v>71</v>
      </c>
      <c r="C612" s="33" t="s">
        <v>659</v>
      </c>
      <c r="D612" s="33" t="s">
        <v>64</v>
      </c>
      <c r="E612" s="41">
        <v>40759</v>
      </c>
      <c r="F612" s="37">
        <f t="shared" ca="1" si="9"/>
        <v>5</v>
      </c>
      <c r="G612" s="38" t="s">
        <v>65</v>
      </c>
      <c r="H612" s="39">
        <v>67920</v>
      </c>
      <c r="I612" s="39"/>
      <c r="J612" s="40">
        <v>4</v>
      </c>
    </row>
    <row r="613" spans="1:10" x14ac:dyDescent="0.3">
      <c r="A613" s="33" t="s">
        <v>706</v>
      </c>
      <c r="B613" s="35" t="s">
        <v>82</v>
      </c>
      <c r="C613" s="33" t="s">
        <v>659</v>
      </c>
      <c r="D613" s="33" t="s">
        <v>64</v>
      </c>
      <c r="E613" s="41">
        <v>36012</v>
      </c>
      <c r="F613" s="37">
        <f t="shared" ca="1" si="9"/>
        <v>18</v>
      </c>
      <c r="G613" s="38" t="s">
        <v>68</v>
      </c>
      <c r="H613" s="39">
        <v>78950</v>
      </c>
      <c r="I613" s="39"/>
      <c r="J613" s="40">
        <v>1</v>
      </c>
    </row>
    <row r="614" spans="1:10" x14ac:dyDescent="0.3">
      <c r="A614" s="33" t="s">
        <v>707</v>
      </c>
      <c r="B614" s="35" t="s">
        <v>82</v>
      </c>
      <c r="C614" s="33" t="s">
        <v>659</v>
      </c>
      <c r="D614" s="33" t="s">
        <v>64</v>
      </c>
      <c r="E614" s="41">
        <v>41157</v>
      </c>
      <c r="F614" s="37">
        <f t="shared" ca="1" si="9"/>
        <v>4</v>
      </c>
      <c r="G614" s="38" t="s">
        <v>86</v>
      </c>
      <c r="H614" s="39">
        <v>86240</v>
      </c>
      <c r="I614" s="39"/>
      <c r="J614" s="40">
        <v>1</v>
      </c>
    </row>
    <row r="615" spans="1:10" x14ac:dyDescent="0.3">
      <c r="A615" s="33" t="s">
        <v>708</v>
      </c>
      <c r="B615" s="35" t="s">
        <v>82</v>
      </c>
      <c r="C615" s="33" t="s">
        <v>659</v>
      </c>
      <c r="D615" s="33" t="s">
        <v>67</v>
      </c>
      <c r="E615" s="41">
        <v>38975</v>
      </c>
      <c r="F615" s="37">
        <f t="shared" ca="1" si="9"/>
        <v>10</v>
      </c>
      <c r="G615" s="38" t="s">
        <v>96</v>
      </c>
      <c r="H615" s="39">
        <v>42740</v>
      </c>
      <c r="I615" s="39"/>
      <c r="J615" s="40">
        <v>2</v>
      </c>
    </row>
    <row r="616" spans="1:10" x14ac:dyDescent="0.3">
      <c r="A616" s="33" t="s">
        <v>709</v>
      </c>
      <c r="B616" s="35" t="s">
        <v>82</v>
      </c>
      <c r="C616" s="33" t="s">
        <v>659</v>
      </c>
      <c r="D616" s="33" t="s">
        <v>79</v>
      </c>
      <c r="E616" s="41">
        <v>36406</v>
      </c>
      <c r="F616" s="37">
        <f t="shared" ca="1" si="9"/>
        <v>17</v>
      </c>
      <c r="G616" s="38"/>
      <c r="H616" s="39">
        <v>60800</v>
      </c>
      <c r="I616" s="39"/>
      <c r="J616" s="40">
        <v>4</v>
      </c>
    </row>
    <row r="617" spans="1:10" x14ac:dyDescent="0.3">
      <c r="A617" s="33" t="s">
        <v>710</v>
      </c>
      <c r="B617" s="35" t="s">
        <v>77</v>
      </c>
      <c r="C617" s="33" t="s">
        <v>659</v>
      </c>
      <c r="D617" s="33" t="s">
        <v>64</v>
      </c>
      <c r="E617" s="41">
        <v>36407</v>
      </c>
      <c r="F617" s="37">
        <f t="shared" ca="1" si="9"/>
        <v>17</v>
      </c>
      <c r="G617" s="38" t="s">
        <v>68</v>
      </c>
      <c r="H617" s="39">
        <v>45880</v>
      </c>
      <c r="I617" s="39"/>
      <c r="J617" s="40">
        <v>5</v>
      </c>
    </row>
    <row r="618" spans="1:10" x14ac:dyDescent="0.3">
      <c r="A618" s="33" t="s">
        <v>711</v>
      </c>
      <c r="B618" s="35" t="s">
        <v>77</v>
      </c>
      <c r="C618" s="33" t="s">
        <v>659</v>
      </c>
      <c r="D618" s="33" t="s">
        <v>67</v>
      </c>
      <c r="E618" s="41">
        <v>36423</v>
      </c>
      <c r="F618" s="37">
        <f t="shared" ca="1" si="9"/>
        <v>17</v>
      </c>
      <c r="G618" s="38" t="s">
        <v>86</v>
      </c>
      <c r="H618" s="39">
        <v>47350</v>
      </c>
      <c r="I618" s="39"/>
      <c r="J618" s="40">
        <v>1</v>
      </c>
    </row>
    <row r="619" spans="1:10" x14ac:dyDescent="0.3">
      <c r="A619" s="33" t="s">
        <v>712</v>
      </c>
      <c r="B619" s="35" t="s">
        <v>62</v>
      </c>
      <c r="C619" s="33" t="s">
        <v>659</v>
      </c>
      <c r="D619" s="33" t="s">
        <v>64</v>
      </c>
      <c r="E619" s="41">
        <v>38237</v>
      </c>
      <c r="F619" s="37">
        <f t="shared" ca="1" si="9"/>
        <v>12</v>
      </c>
      <c r="G619" s="38" t="s">
        <v>96</v>
      </c>
      <c r="H619" s="39">
        <v>31910</v>
      </c>
      <c r="I619" s="39"/>
      <c r="J619" s="40">
        <v>5</v>
      </c>
    </row>
    <row r="620" spans="1:10" x14ac:dyDescent="0.3">
      <c r="A620" s="33" t="s">
        <v>713</v>
      </c>
      <c r="B620" s="35" t="s">
        <v>77</v>
      </c>
      <c r="C620" s="33" t="s">
        <v>659</v>
      </c>
      <c r="D620" s="33" t="s">
        <v>79</v>
      </c>
      <c r="E620" s="41">
        <v>39720</v>
      </c>
      <c r="F620" s="37">
        <f t="shared" ca="1" si="9"/>
        <v>8</v>
      </c>
      <c r="G620" s="38"/>
      <c r="H620" s="39">
        <v>43320</v>
      </c>
      <c r="I620" s="39"/>
      <c r="J620" s="40">
        <v>5</v>
      </c>
    </row>
    <row r="621" spans="1:10" x14ac:dyDescent="0.3">
      <c r="A621" s="33" t="s">
        <v>714</v>
      </c>
      <c r="B621" s="35" t="s">
        <v>92</v>
      </c>
      <c r="C621" s="33" t="s">
        <v>659</v>
      </c>
      <c r="D621" s="33" t="s">
        <v>64</v>
      </c>
      <c r="E621" s="41">
        <v>40078</v>
      </c>
      <c r="F621" s="37">
        <f t="shared" ca="1" si="9"/>
        <v>7</v>
      </c>
      <c r="G621" s="38" t="s">
        <v>96</v>
      </c>
      <c r="H621" s="39">
        <v>23190</v>
      </c>
      <c r="I621" s="39"/>
      <c r="J621" s="40">
        <v>5</v>
      </c>
    </row>
    <row r="622" spans="1:10" x14ac:dyDescent="0.3">
      <c r="A622" s="33" t="s">
        <v>715</v>
      </c>
      <c r="B622" s="35" t="s">
        <v>74</v>
      </c>
      <c r="C622" s="33" t="s">
        <v>659</v>
      </c>
      <c r="D622" s="33" t="s">
        <v>67</v>
      </c>
      <c r="E622" s="41">
        <v>41195</v>
      </c>
      <c r="F622" s="37">
        <f t="shared" ca="1" si="9"/>
        <v>4</v>
      </c>
      <c r="G622" s="38" t="s">
        <v>96</v>
      </c>
      <c r="H622" s="39">
        <v>25885</v>
      </c>
      <c r="I622" s="39"/>
      <c r="J622" s="40">
        <v>5</v>
      </c>
    </row>
    <row r="623" spans="1:10" x14ac:dyDescent="0.3">
      <c r="A623" s="33" t="s">
        <v>716</v>
      </c>
      <c r="B623" s="35" t="s">
        <v>82</v>
      </c>
      <c r="C623" s="33" t="s">
        <v>659</v>
      </c>
      <c r="D623" s="33" t="s">
        <v>64</v>
      </c>
      <c r="E623" s="41">
        <v>40469</v>
      </c>
      <c r="F623" s="37">
        <f t="shared" ca="1" si="9"/>
        <v>6</v>
      </c>
      <c r="G623" s="38" t="s">
        <v>68</v>
      </c>
      <c r="H623" s="39">
        <v>63030</v>
      </c>
      <c r="I623" s="39"/>
      <c r="J623" s="40">
        <v>1</v>
      </c>
    </row>
    <row r="624" spans="1:10" x14ac:dyDescent="0.3">
      <c r="A624" s="33" t="s">
        <v>717</v>
      </c>
      <c r="B624" s="35" t="s">
        <v>92</v>
      </c>
      <c r="C624" s="33" t="s">
        <v>659</v>
      </c>
      <c r="D624" s="33" t="s">
        <v>64</v>
      </c>
      <c r="E624" s="41">
        <v>39002</v>
      </c>
      <c r="F624" s="37">
        <f t="shared" ca="1" si="9"/>
        <v>10</v>
      </c>
      <c r="G624" s="38" t="s">
        <v>96</v>
      </c>
      <c r="H624" s="39">
        <v>32120</v>
      </c>
      <c r="I624" s="39"/>
      <c r="J624" s="40">
        <v>1</v>
      </c>
    </row>
    <row r="625" spans="1:10" x14ac:dyDescent="0.3">
      <c r="A625" s="33" t="s">
        <v>718</v>
      </c>
      <c r="B625" s="35" t="s">
        <v>62</v>
      </c>
      <c r="C625" s="33" t="s">
        <v>659</v>
      </c>
      <c r="D625" s="33" t="s">
        <v>79</v>
      </c>
      <c r="E625" s="41">
        <v>36070</v>
      </c>
      <c r="F625" s="37">
        <f t="shared" ca="1" si="9"/>
        <v>18</v>
      </c>
      <c r="G625" s="38"/>
      <c r="H625" s="39">
        <v>59050</v>
      </c>
      <c r="I625" s="39"/>
      <c r="J625" s="40">
        <v>4</v>
      </c>
    </row>
    <row r="626" spans="1:10" x14ac:dyDescent="0.3">
      <c r="A626" s="33" t="s">
        <v>719</v>
      </c>
      <c r="B626" s="35" t="s">
        <v>82</v>
      </c>
      <c r="C626" s="33" t="s">
        <v>659</v>
      </c>
      <c r="D626" s="33" t="s">
        <v>64</v>
      </c>
      <c r="E626" s="41">
        <v>36078</v>
      </c>
      <c r="F626" s="37">
        <f t="shared" ca="1" si="9"/>
        <v>18</v>
      </c>
      <c r="G626" s="38" t="s">
        <v>86</v>
      </c>
      <c r="H626" s="39">
        <v>79610</v>
      </c>
      <c r="I626" s="39"/>
      <c r="J626" s="40">
        <v>2</v>
      </c>
    </row>
    <row r="627" spans="1:10" x14ac:dyDescent="0.3">
      <c r="A627" s="33" t="s">
        <v>720</v>
      </c>
      <c r="B627" s="35" t="s">
        <v>62</v>
      </c>
      <c r="C627" s="33" t="s">
        <v>659</v>
      </c>
      <c r="D627" s="33" t="s">
        <v>64</v>
      </c>
      <c r="E627" s="41">
        <v>36081</v>
      </c>
      <c r="F627" s="37">
        <f t="shared" ca="1" si="9"/>
        <v>18</v>
      </c>
      <c r="G627" s="38" t="s">
        <v>96</v>
      </c>
      <c r="H627" s="39">
        <v>67407</v>
      </c>
      <c r="I627" s="39"/>
      <c r="J627" s="40">
        <v>5</v>
      </c>
    </row>
    <row r="628" spans="1:10" x14ac:dyDescent="0.3">
      <c r="A628" s="33" t="s">
        <v>721</v>
      </c>
      <c r="B628" s="35" t="s">
        <v>77</v>
      </c>
      <c r="C628" s="33" t="s">
        <v>659</v>
      </c>
      <c r="D628" s="33" t="s">
        <v>64</v>
      </c>
      <c r="E628" s="41">
        <v>39745</v>
      </c>
      <c r="F628" s="37">
        <f t="shared" ca="1" si="9"/>
        <v>8</v>
      </c>
      <c r="G628" s="38" t="s">
        <v>96</v>
      </c>
      <c r="H628" s="39">
        <v>29330</v>
      </c>
      <c r="I628" s="39"/>
      <c r="J628" s="40">
        <v>5</v>
      </c>
    </row>
    <row r="629" spans="1:10" x14ac:dyDescent="0.3">
      <c r="A629" s="33" t="s">
        <v>722</v>
      </c>
      <c r="B629" s="35" t="s">
        <v>74</v>
      </c>
      <c r="C629" s="33" t="s">
        <v>659</v>
      </c>
      <c r="D629" s="33" t="s">
        <v>64</v>
      </c>
      <c r="E629" s="41">
        <v>40853</v>
      </c>
      <c r="F629" s="37">
        <f t="shared" ca="1" si="9"/>
        <v>4</v>
      </c>
      <c r="G629" s="38" t="s">
        <v>96</v>
      </c>
      <c r="H629" s="39">
        <v>63050</v>
      </c>
      <c r="I629" s="39"/>
      <c r="J629" s="40">
        <v>3</v>
      </c>
    </row>
    <row r="630" spans="1:10" x14ac:dyDescent="0.3">
      <c r="A630" s="33" t="s">
        <v>723</v>
      </c>
      <c r="B630" s="35" t="s">
        <v>77</v>
      </c>
      <c r="C630" s="33" t="s">
        <v>659</v>
      </c>
      <c r="D630" s="33" t="s">
        <v>79</v>
      </c>
      <c r="E630" s="41">
        <v>41219</v>
      </c>
      <c r="F630" s="37">
        <f t="shared" ca="1" si="9"/>
        <v>3</v>
      </c>
      <c r="G630" s="38"/>
      <c r="H630" s="39">
        <v>55690</v>
      </c>
      <c r="I630" s="39"/>
      <c r="J630" s="40">
        <v>2</v>
      </c>
    </row>
    <row r="631" spans="1:10" x14ac:dyDescent="0.3">
      <c r="A631" s="33" t="s">
        <v>724</v>
      </c>
      <c r="B631" s="35" t="s">
        <v>82</v>
      </c>
      <c r="C631" s="33" t="s">
        <v>659</v>
      </c>
      <c r="D631" s="33" t="s">
        <v>64</v>
      </c>
      <c r="E631" s="41">
        <v>39398</v>
      </c>
      <c r="F631" s="37">
        <f t="shared" ca="1" si="9"/>
        <v>8</v>
      </c>
      <c r="G631" s="38" t="s">
        <v>75</v>
      </c>
      <c r="H631" s="39">
        <v>48490</v>
      </c>
      <c r="I631" s="39"/>
      <c r="J631" s="40">
        <v>2</v>
      </c>
    </row>
    <row r="632" spans="1:10" x14ac:dyDescent="0.3">
      <c r="A632" s="33" t="s">
        <v>725</v>
      </c>
      <c r="B632" s="35" t="s">
        <v>82</v>
      </c>
      <c r="C632" s="33" t="s">
        <v>659</v>
      </c>
      <c r="D632" s="33" t="s">
        <v>64</v>
      </c>
      <c r="E632" s="41">
        <v>40486</v>
      </c>
      <c r="F632" s="37">
        <f t="shared" ca="1" si="9"/>
        <v>5</v>
      </c>
      <c r="G632" s="38" t="s">
        <v>96</v>
      </c>
      <c r="H632" s="39">
        <v>66440</v>
      </c>
      <c r="I632" s="39"/>
      <c r="J632" s="40">
        <v>3</v>
      </c>
    </row>
    <row r="633" spans="1:10" x14ac:dyDescent="0.3">
      <c r="A633" s="33" t="s">
        <v>726</v>
      </c>
      <c r="B633" s="35" t="s">
        <v>77</v>
      </c>
      <c r="C633" s="33" t="s">
        <v>659</v>
      </c>
      <c r="D633" s="33" t="s">
        <v>79</v>
      </c>
      <c r="E633" s="41">
        <v>36479</v>
      </c>
      <c r="F633" s="37">
        <f t="shared" ca="1" si="9"/>
        <v>16</v>
      </c>
      <c r="G633" s="38"/>
      <c r="H633" s="39">
        <v>54840</v>
      </c>
      <c r="I633" s="39"/>
      <c r="J633" s="40">
        <v>4</v>
      </c>
    </row>
    <row r="634" spans="1:10" x14ac:dyDescent="0.3">
      <c r="A634" s="33" t="s">
        <v>727</v>
      </c>
      <c r="B634" s="35" t="s">
        <v>77</v>
      </c>
      <c r="C634" s="33" t="s">
        <v>659</v>
      </c>
      <c r="D634" s="33" t="s">
        <v>64</v>
      </c>
      <c r="E634" s="41">
        <v>39797</v>
      </c>
      <c r="F634" s="37">
        <f t="shared" ca="1" si="9"/>
        <v>7</v>
      </c>
      <c r="G634" s="38" t="s">
        <v>65</v>
      </c>
      <c r="H634" s="39">
        <v>53900</v>
      </c>
      <c r="I634" s="39"/>
      <c r="J634" s="40">
        <v>5</v>
      </c>
    </row>
    <row r="635" spans="1:10" x14ac:dyDescent="0.3">
      <c r="A635" s="33" t="s">
        <v>728</v>
      </c>
      <c r="B635" s="35" t="s">
        <v>74</v>
      </c>
      <c r="C635" s="33" t="s">
        <v>659</v>
      </c>
      <c r="D635" s="33" t="s">
        <v>72</v>
      </c>
      <c r="E635" s="41">
        <v>39417</v>
      </c>
      <c r="F635" s="37">
        <f t="shared" ca="1" si="9"/>
        <v>8</v>
      </c>
      <c r="G635" s="38"/>
      <c r="H635" s="39">
        <v>23692</v>
      </c>
      <c r="I635" s="39"/>
      <c r="J635" s="40">
        <v>4</v>
      </c>
    </row>
    <row r="636" spans="1:10" x14ac:dyDescent="0.3">
      <c r="A636" s="33" t="s">
        <v>729</v>
      </c>
      <c r="B636" s="35" t="s">
        <v>82</v>
      </c>
      <c r="C636" s="33" t="s">
        <v>659</v>
      </c>
      <c r="D636" s="33" t="s">
        <v>72</v>
      </c>
      <c r="E636" s="41">
        <v>40515</v>
      </c>
      <c r="F636" s="37">
        <f t="shared" ca="1" si="9"/>
        <v>5</v>
      </c>
      <c r="G636" s="38"/>
      <c r="H636" s="39">
        <v>33508</v>
      </c>
      <c r="I636" s="39"/>
      <c r="J636" s="40">
        <v>4</v>
      </c>
    </row>
    <row r="637" spans="1:10" x14ac:dyDescent="0.3">
      <c r="A637" s="33" t="s">
        <v>730</v>
      </c>
      <c r="B637" s="35" t="s">
        <v>77</v>
      </c>
      <c r="C637" s="33" t="s">
        <v>659</v>
      </c>
      <c r="D637" s="33" t="s">
        <v>64</v>
      </c>
      <c r="E637" s="41">
        <v>40521</v>
      </c>
      <c r="F637" s="37">
        <f t="shared" ca="1" si="9"/>
        <v>5</v>
      </c>
      <c r="G637" s="38" t="s">
        <v>96</v>
      </c>
      <c r="H637" s="39">
        <v>34330</v>
      </c>
      <c r="I637" s="39"/>
      <c r="J637" s="40">
        <v>3</v>
      </c>
    </row>
    <row r="638" spans="1:10" x14ac:dyDescent="0.3">
      <c r="A638" s="33" t="s">
        <v>731</v>
      </c>
      <c r="B638" s="35" t="s">
        <v>74</v>
      </c>
      <c r="C638" s="33" t="s">
        <v>659</v>
      </c>
      <c r="D638" s="33" t="s">
        <v>64</v>
      </c>
      <c r="E638" s="41">
        <v>36514</v>
      </c>
      <c r="F638" s="37">
        <f t="shared" ca="1" si="9"/>
        <v>16</v>
      </c>
      <c r="G638" s="38" t="s">
        <v>96</v>
      </c>
      <c r="H638" s="39">
        <v>48250</v>
      </c>
      <c r="I638" s="39"/>
      <c r="J638" s="40">
        <v>3</v>
      </c>
    </row>
    <row r="639" spans="1:10" x14ac:dyDescent="0.3">
      <c r="A639" s="33" t="s">
        <v>732</v>
      </c>
      <c r="B639" s="35" t="s">
        <v>77</v>
      </c>
      <c r="C639" s="33" t="s">
        <v>733</v>
      </c>
      <c r="D639" s="33" t="s">
        <v>79</v>
      </c>
      <c r="E639" s="41">
        <v>39087</v>
      </c>
      <c r="F639" s="37">
        <f t="shared" ca="1" si="9"/>
        <v>9</v>
      </c>
      <c r="G639" s="38"/>
      <c r="H639" s="39">
        <v>70150</v>
      </c>
      <c r="I639" s="39"/>
      <c r="J639" s="40">
        <v>2</v>
      </c>
    </row>
    <row r="640" spans="1:10" x14ac:dyDescent="0.3">
      <c r="A640" s="33" t="s">
        <v>734</v>
      </c>
      <c r="B640" s="35" t="s">
        <v>82</v>
      </c>
      <c r="C640" s="33" t="s">
        <v>733</v>
      </c>
      <c r="D640" s="33" t="s">
        <v>79</v>
      </c>
      <c r="E640" s="41">
        <v>39090</v>
      </c>
      <c r="F640" s="37">
        <f t="shared" ca="1" si="9"/>
        <v>9</v>
      </c>
      <c r="G640" s="38"/>
      <c r="H640" s="39">
        <v>63290</v>
      </c>
      <c r="I640" s="39"/>
      <c r="J640" s="40">
        <v>5</v>
      </c>
    </row>
    <row r="641" spans="1:10" x14ac:dyDescent="0.3">
      <c r="A641" s="33" t="s">
        <v>735</v>
      </c>
      <c r="B641" s="35" t="s">
        <v>92</v>
      </c>
      <c r="C641" s="33" t="s">
        <v>733</v>
      </c>
      <c r="D641" s="33" t="s">
        <v>64</v>
      </c>
      <c r="E641" s="41">
        <v>39091</v>
      </c>
      <c r="F641" s="37">
        <f t="shared" ca="1" si="9"/>
        <v>9</v>
      </c>
      <c r="G641" s="38" t="s">
        <v>96</v>
      </c>
      <c r="H641" s="39">
        <v>46410</v>
      </c>
      <c r="I641" s="39"/>
      <c r="J641" s="40">
        <v>2</v>
      </c>
    </row>
    <row r="642" spans="1:10" x14ac:dyDescent="0.3">
      <c r="A642" s="33" t="s">
        <v>736</v>
      </c>
      <c r="B642" s="35" t="s">
        <v>82</v>
      </c>
      <c r="C642" s="33" t="s">
        <v>733</v>
      </c>
      <c r="D642" s="33" t="s">
        <v>79</v>
      </c>
      <c r="E642" s="41">
        <v>39106</v>
      </c>
      <c r="F642" s="37">
        <f t="shared" ref="F642:F705" ca="1" si="10">DATEDIF(E642,TODAY(),"Y")</f>
        <v>9</v>
      </c>
      <c r="G642" s="38"/>
      <c r="H642" s="39">
        <v>64263</v>
      </c>
      <c r="I642" s="39"/>
      <c r="J642" s="40">
        <v>3</v>
      </c>
    </row>
    <row r="643" spans="1:10" x14ac:dyDescent="0.3">
      <c r="A643" s="33" t="s">
        <v>737</v>
      </c>
      <c r="B643" s="35" t="s">
        <v>77</v>
      </c>
      <c r="C643" s="33" t="s">
        <v>733</v>
      </c>
      <c r="D643" s="33" t="s">
        <v>79</v>
      </c>
      <c r="E643" s="41">
        <v>35826</v>
      </c>
      <c r="F643" s="37">
        <f t="shared" ca="1" si="10"/>
        <v>18</v>
      </c>
      <c r="G643" s="38"/>
      <c r="H643" s="39">
        <v>45030</v>
      </c>
      <c r="I643" s="39"/>
      <c r="J643" s="40">
        <v>3</v>
      </c>
    </row>
    <row r="644" spans="1:10" x14ac:dyDescent="0.3">
      <c r="A644" s="33" t="s">
        <v>738</v>
      </c>
      <c r="B644" s="35" t="s">
        <v>77</v>
      </c>
      <c r="C644" s="33" t="s">
        <v>733</v>
      </c>
      <c r="D644" s="33" t="s">
        <v>64</v>
      </c>
      <c r="E644" s="41">
        <v>36549</v>
      </c>
      <c r="F644" s="37">
        <f t="shared" ca="1" si="10"/>
        <v>16</v>
      </c>
      <c r="G644" s="38" t="s">
        <v>96</v>
      </c>
      <c r="H644" s="39">
        <v>35460</v>
      </c>
      <c r="I644" s="39"/>
      <c r="J644" s="40">
        <v>1</v>
      </c>
    </row>
    <row r="645" spans="1:10" x14ac:dyDescent="0.3">
      <c r="A645" s="33" t="s">
        <v>739</v>
      </c>
      <c r="B645" s="35" t="s">
        <v>77</v>
      </c>
      <c r="C645" s="33" t="s">
        <v>733</v>
      </c>
      <c r="D645" s="33" t="s">
        <v>67</v>
      </c>
      <c r="E645" s="41">
        <v>36918</v>
      </c>
      <c r="F645" s="37">
        <f t="shared" ca="1" si="10"/>
        <v>15</v>
      </c>
      <c r="G645" s="38" t="s">
        <v>65</v>
      </c>
      <c r="H645" s="39">
        <v>17205</v>
      </c>
      <c r="I645" s="39"/>
      <c r="J645" s="40">
        <v>5</v>
      </c>
    </row>
    <row r="646" spans="1:10" x14ac:dyDescent="0.3">
      <c r="A646" s="33" t="s">
        <v>740</v>
      </c>
      <c r="B646" s="35" t="s">
        <v>77</v>
      </c>
      <c r="C646" s="33" t="s">
        <v>733</v>
      </c>
      <c r="D646" s="33" t="s">
        <v>79</v>
      </c>
      <c r="E646" s="42">
        <v>40563</v>
      </c>
      <c r="F646" s="37">
        <f t="shared" ca="1" si="10"/>
        <v>5</v>
      </c>
      <c r="G646" s="38"/>
      <c r="H646" s="39">
        <v>55510</v>
      </c>
      <c r="I646" s="39"/>
      <c r="J646" s="40">
        <v>3</v>
      </c>
    </row>
    <row r="647" spans="1:10" x14ac:dyDescent="0.3">
      <c r="A647" s="33" t="s">
        <v>741</v>
      </c>
      <c r="B647" s="35" t="s">
        <v>77</v>
      </c>
      <c r="C647" s="33" t="s">
        <v>733</v>
      </c>
      <c r="D647" s="33" t="s">
        <v>64</v>
      </c>
      <c r="E647" s="41">
        <v>40568</v>
      </c>
      <c r="F647" s="37">
        <f t="shared" ca="1" si="10"/>
        <v>5</v>
      </c>
      <c r="G647" s="38" t="s">
        <v>65</v>
      </c>
      <c r="H647" s="39">
        <v>46390</v>
      </c>
      <c r="I647" s="39"/>
      <c r="J647" s="40">
        <v>5</v>
      </c>
    </row>
    <row r="648" spans="1:10" x14ac:dyDescent="0.3">
      <c r="A648" s="33" t="s">
        <v>742</v>
      </c>
      <c r="B648" s="35" t="s">
        <v>82</v>
      </c>
      <c r="C648" s="33" t="s">
        <v>733</v>
      </c>
      <c r="D648" s="33" t="s">
        <v>64</v>
      </c>
      <c r="E648" s="41">
        <v>40584</v>
      </c>
      <c r="F648" s="37">
        <f t="shared" ca="1" si="10"/>
        <v>5</v>
      </c>
      <c r="G648" s="38" t="s">
        <v>65</v>
      </c>
      <c r="H648" s="39">
        <v>24200</v>
      </c>
      <c r="I648" s="39"/>
      <c r="J648" s="40">
        <v>5</v>
      </c>
    </row>
    <row r="649" spans="1:10" x14ac:dyDescent="0.3">
      <c r="A649" s="33" t="s">
        <v>743</v>
      </c>
      <c r="B649" s="35" t="s">
        <v>77</v>
      </c>
      <c r="C649" s="33" t="s">
        <v>733</v>
      </c>
      <c r="D649" s="33" t="s">
        <v>67</v>
      </c>
      <c r="E649" s="41">
        <v>39118</v>
      </c>
      <c r="F649" s="37">
        <f t="shared" ca="1" si="10"/>
        <v>9</v>
      </c>
      <c r="G649" s="38" t="s">
        <v>65</v>
      </c>
      <c r="H649" s="39">
        <v>20075</v>
      </c>
      <c r="I649" s="39"/>
      <c r="J649" s="40">
        <v>1</v>
      </c>
    </row>
    <row r="650" spans="1:10" x14ac:dyDescent="0.3">
      <c r="A650" s="33" t="s">
        <v>744</v>
      </c>
      <c r="B650" s="35" t="s">
        <v>77</v>
      </c>
      <c r="C650" s="33" t="s">
        <v>733</v>
      </c>
      <c r="D650" s="33" t="s">
        <v>67</v>
      </c>
      <c r="E650" s="41">
        <v>38753</v>
      </c>
      <c r="F650" s="37">
        <f t="shared" ca="1" si="10"/>
        <v>10</v>
      </c>
      <c r="G650" s="38" t="s">
        <v>68</v>
      </c>
      <c r="H650" s="39">
        <v>37660</v>
      </c>
      <c r="I650" s="39"/>
      <c r="J650" s="40">
        <v>4</v>
      </c>
    </row>
    <row r="651" spans="1:10" x14ac:dyDescent="0.3">
      <c r="A651" s="33" t="s">
        <v>745</v>
      </c>
      <c r="B651" s="35" t="s">
        <v>62</v>
      </c>
      <c r="C651" s="33" t="s">
        <v>733</v>
      </c>
      <c r="D651" s="33" t="s">
        <v>79</v>
      </c>
      <c r="E651" s="41">
        <v>36193</v>
      </c>
      <c r="F651" s="37">
        <f t="shared" ca="1" si="10"/>
        <v>17</v>
      </c>
      <c r="G651" s="38"/>
      <c r="H651" s="39">
        <v>58250</v>
      </c>
      <c r="I651" s="39"/>
      <c r="J651" s="40">
        <v>2</v>
      </c>
    </row>
    <row r="652" spans="1:10" x14ac:dyDescent="0.3">
      <c r="A652" s="33" t="s">
        <v>746</v>
      </c>
      <c r="B652" s="35" t="s">
        <v>77</v>
      </c>
      <c r="C652" s="33" t="s">
        <v>733</v>
      </c>
      <c r="D652" s="33" t="s">
        <v>79</v>
      </c>
      <c r="E652" s="41">
        <v>40235</v>
      </c>
      <c r="F652" s="37">
        <f t="shared" ca="1" si="10"/>
        <v>6</v>
      </c>
      <c r="G652" s="38"/>
      <c r="H652" s="39">
        <v>80729</v>
      </c>
      <c r="I652" s="39"/>
      <c r="J652" s="40">
        <v>3</v>
      </c>
    </row>
    <row r="653" spans="1:10" x14ac:dyDescent="0.3">
      <c r="A653" s="33" t="s">
        <v>747</v>
      </c>
      <c r="B653" s="35" t="s">
        <v>77</v>
      </c>
      <c r="C653" s="33" t="s">
        <v>733</v>
      </c>
      <c r="D653" s="33" t="s">
        <v>64</v>
      </c>
      <c r="E653" s="41">
        <v>40986</v>
      </c>
      <c r="F653" s="37">
        <f t="shared" ca="1" si="10"/>
        <v>4</v>
      </c>
      <c r="G653" s="38" t="s">
        <v>68</v>
      </c>
      <c r="H653" s="39">
        <v>46550</v>
      </c>
      <c r="I653" s="39"/>
      <c r="J653" s="40">
        <v>4</v>
      </c>
    </row>
    <row r="654" spans="1:10" x14ac:dyDescent="0.3">
      <c r="A654" s="33" t="s">
        <v>748</v>
      </c>
      <c r="B654" s="35" t="s">
        <v>82</v>
      </c>
      <c r="C654" s="33" t="s">
        <v>733</v>
      </c>
      <c r="D654" s="33" t="s">
        <v>67</v>
      </c>
      <c r="E654" s="41">
        <v>39155</v>
      </c>
      <c r="F654" s="37">
        <f t="shared" ca="1" si="10"/>
        <v>9</v>
      </c>
      <c r="G654" s="38" t="s">
        <v>75</v>
      </c>
      <c r="H654" s="39">
        <v>27710</v>
      </c>
      <c r="I654" s="39"/>
      <c r="J654" s="40">
        <v>3</v>
      </c>
    </row>
    <row r="655" spans="1:10" x14ac:dyDescent="0.3">
      <c r="A655" s="33" t="s">
        <v>749</v>
      </c>
      <c r="B655" s="35" t="s">
        <v>77</v>
      </c>
      <c r="C655" s="33" t="s">
        <v>733</v>
      </c>
      <c r="D655" s="33" t="s">
        <v>64</v>
      </c>
      <c r="E655" s="41">
        <v>40250</v>
      </c>
      <c r="F655" s="37">
        <f t="shared" ca="1" si="10"/>
        <v>6</v>
      </c>
      <c r="G655" s="38" t="s">
        <v>96</v>
      </c>
      <c r="H655" s="39">
        <v>33590</v>
      </c>
      <c r="I655" s="39"/>
      <c r="J655" s="40">
        <v>5</v>
      </c>
    </row>
    <row r="656" spans="1:10" x14ac:dyDescent="0.3">
      <c r="A656" s="33" t="s">
        <v>750</v>
      </c>
      <c r="B656" s="35" t="s">
        <v>62</v>
      </c>
      <c r="C656" s="33" t="s">
        <v>733</v>
      </c>
      <c r="D656" s="33" t="s">
        <v>67</v>
      </c>
      <c r="E656" s="41">
        <v>38805</v>
      </c>
      <c r="F656" s="37">
        <f t="shared" ca="1" si="10"/>
        <v>10</v>
      </c>
      <c r="G656" s="38" t="s">
        <v>68</v>
      </c>
      <c r="H656" s="39">
        <v>13690</v>
      </c>
      <c r="I656" s="39"/>
      <c r="J656" s="40">
        <v>5</v>
      </c>
    </row>
    <row r="657" spans="1:10" x14ac:dyDescent="0.3">
      <c r="A657" s="33" t="s">
        <v>751</v>
      </c>
      <c r="B657" s="35" t="s">
        <v>92</v>
      </c>
      <c r="C657" s="33" t="s">
        <v>733</v>
      </c>
      <c r="D657" s="33" t="s">
        <v>64</v>
      </c>
      <c r="E657" s="41">
        <v>36243</v>
      </c>
      <c r="F657" s="37">
        <f t="shared" ca="1" si="10"/>
        <v>17</v>
      </c>
      <c r="G657" s="38" t="s">
        <v>86</v>
      </c>
      <c r="H657" s="39">
        <v>77680</v>
      </c>
      <c r="I657" s="39"/>
      <c r="J657" s="40">
        <v>3</v>
      </c>
    </row>
    <row r="658" spans="1:10" x14ac:dyDescent="0.3">
      <c r="A658" s="33" t="s">
        <v>752</v>
      </c>
      <c r="B658" s="35" t="s">
        <v>77</v>
      </c>
      <c r="C658" s="33" t="s">
        <v>733</v>
      </c>
      <c r="D658" s="33" t="s">
        <v>64</v>
      </c>
      <c r="E658" s="41">
        <v>36956</v>
      </c>
      <c r="F658" s="37">
        <f t="shared" ca="1" si="10"/>
        <v>15</v>
      </c>
      <c r="G658" s="38" t="s">
        <v>86</v>
      </c>
      <c r="H658" s="39">
        <v>49930</v>
      </c>
      <c r="I658" s="39"/>
      <c r="J658" s="40">
        <v>1</v>
      </c>
    </row>
    <row r="659" spans="1:10" x14ac:dyDescent="0.3">
      <c r="A659" s="33" t="s">
        <v>753</v>
      </c>
      <c r="B659" s="35" t="s">
        <v>77</v>
      </c>
      <c r="C659" s="33" t="s">
        <v>733</v>
      </c>
      <c r="D659" s="33" t="s">
        <v>64</v>
      </c>
      <c r="E659" s="41">
        <v>36967</v>
      </c>
      <c r="F659" s="37">
        <f t="shared" ca="1" si="10"/>
        <v>15</v>
      </c>
      <c r="G659" s="38" t="s">
        <v>65</v>
      </c>
      <c r="H659" s="39">
        <v>63060</v>
      </c>
      <c r="I659" s="39"/>
      <c r="J659" s="40">
        <v>4</v>
      </c>
    </row>
    <row r="660" spans="1:10" x14ac:dyDescent="0.3">
      <c r="A660" s="33" t="s">
        <v>754</v>
      </c>
      <c r="B660" s="35" t="s">
        <v>92</v>
      </c>
      <c r="C660" s="33" t="s">
        <v>733</v>
      </c>
      <c r="D660" s="33" t="s">
        <v>79</v>
      </c>
      <c r="E660" s="41">
        <v>39534</v>
      </c>
      <c r="F660" s="37">
        <f t="shared" ca="1" si="10"/>
        <v>8</v>
      </c>
      <c r="G660" s="38"/>
      <c r="H660" s="39">
        <v>32880</v>
      </c>
      <c r="I660" s="39"/>
      <c r="J660" s="40">
        <v>3</v>
      </c>
    </row>
    <row r="661" spans="1:10" x14ac:dyDescent="0.3">
      <c r="A661" s="33" t="s">
        <v>755</v>
      </c>
      <c r="B661" s="35" t="s">
        <v>92</v>
      </c>
      <c r="C661" s="33" t="s">
        <v>733</v>
      </c>
      <c r="D661" s="33" t="s">
        <v>64</v>
      </c>
      <c r="E661" s="41">
        <v>39171</v>
      </c>
      <c r="F661" s="37">
        <f t="shared" ca="1" si="10"/>
        <v>9</v>
      </c>
      <c r="G661" s="38" t="s">
        <v>75</v>
      </c>
      <c r="H661" s="39">
        <v>25690</v>
      </c>
      <c r="I661" s="39"/>
      <c r="J661" s="40">
        <v>2</v>
      </c>
    </row>
    <row r="662" spans="1:10" x14ac:dyDescent="0.3">
      <c r="A662" s="33" t="s">
        <v>756</v>
      </c>
      <c r="B662" s="35" t="s">
        <v>92</v>
      </c>
      <c r="C662" s="33" t="s">
        <v>733</v>
      </c>
      <c r="D662" s="33" t="s">
        <v>67</v>
      </c>
      <c r="E662" s="41">
        <v>39535</v>
      </c>
      <c r="F662" s="37">
        <f t="shared" ca="1" si="10"/>
        <v>8</v>
      </c>
      <c r="G662" s="38" t="s">
        <v>86</v>
      </c>
      <c r="H662" s="39">
        <v>49080</v>
      </c>
      <c r="I662" s="39"/>
      <c r="J662" s="40">
        <v>5</v>
      </c>
    </row>
    <row r="663" spans="1:10" x14ac:dyDescent="0.3">
      <c r="A663" s="33" t="s">
        <v>757</v>
      </c>
      <c r="B663" s="35" t="s">
        <v>82</v>
      </c>
      <c r="C663" s="33" t="s">
        <v>733</v>
      </c>
      <c r="D663" s="33" t="s">
        <v>64</v>
      </c>
      <c r="E663" s="41">
        <v>39539</v>
      </c>
      <c r="F663" s="37">
        <f t="shared" ca="1" si="10"/>
        <v>8</v>
      </c>
      <c r="G663" s="38" t="s">
        <v>96</v>
      </c>
      <c r="H663" s="39">
        <v>73850</v>
      </c>
      <c r="I663" s="39"/>
      <c r="J663" s="40">
        <v>2</v>
      </c>
    </row>
    <row r="664" spans="1:10" x14ac:dyDescent="0.3">
      <c r="A664" s="33" t="s">
        <v>758</v>
      </c>
      <c r="B664" s="35" t="s">
        <v>77</v>
      </c>
      <c r="C664" s="33" t="s">
        <v>733</v>
      </c>
      <c r="D664" s="33" t="s">
        <v>64</v>
      </c>
      <c r="E664" s="41">
        <v>36619</v>
      </c>
      <c r="F664" s="37">
        <f t="shared" ca="1" si="10"/>
        <v>16</v>
      </c>
      <c r="G664" s="38" t="s">
        <v>68</v>
      </c>
      <c r="H664" s="39">
        <v>71970</v>
      </c>
      <c r="I664" s="39"/>
      <c r="J664" s="40">
        <v>4</v>
      </c>
    </row>
    <row r="665" spans="1:10" x14ac:dyDescent="0.3">
      <c r="A665" s="33" t="s">
        <v>759</v>
      </c>
      <c r="B665" s="35" t="s">
        <v>71</v>
      </c>
      <c r="C665" s="33" t="s">
        <v>733</v>
      </c>
      <c r="D665" s="33" t="s">
        <v>64</v>
      </c>
      <c r="E665" s="41">
        <v>37009</v>
      </c>
      <c r="F665" s="37">
        <f t="shared" ca="1" si="10"/>
        <v>15</v>
      </c>
      <c r="G665" s="38" t="s">
        <v>96</v>
      </c>
      <c r="H665" s="39">
        <v>78710</v>
      </c>
      <c r="I665" s="39"/>
      <c r="J665" s="40">
        <v>2</v>
      </c>
    </row>
    <row r="666" spans="1:10" x14ac:dyDescent="0.3">
      <c r="A666" s="33" t="s">
        <v>760</v>
      </c>
      <c r="B666" s="35" t="s">
        <v>82</v>
      </c>
      <c r="C666" s="33" t="s">
        <v>733</v>
      </c>
      <c r="D666" s="33" t="s">
        <v>64</v>
      </c>
      <c r="E666" s="41">
        <v>40637</v>
      </c>
      <c r="F666" s="37">
        <f t="shared" ca="1" si="10"/>
        <v>5</v>
      </c>
      <c r="G666" s="38" t="s">
        <v>65</v>
      </c>
      <c r="H666" s="39">
        <v>86640</v>
      </c>
      <c r="I666" s="39"/>
      <c r="J666" s="40">
        <v>3</v>
      </c>
    </row>
    <row r="667" spans="1:10" x14ac:dyDescent="0.3">
      <c r="A667" s="33" t="s">
        <v>761</v>
      </c>
      <c r="B667" s="35" t="s">
        <v>71</v>
      </c>
      <c r="C667" s="33" t="s">
        <v>733</v>
      </c>
      <c r="D667" s="33" t="s">
        <v>79</v>
      </c>
      <c r="E667" s="42">
        <v>40638</v>
      </c>
      <c r="F667" s="37">
        <f t="shared" ca="1" si="10"/>
        <v>5</v>
      </c>
      <c r="G667" s="38"/>
      <c r="H667" s="39">
        <v>42990</v>
      </c>
      <c r="I667" s="39"/>
      <c r="J667" s="40">
        <v>4</v>
      </c>
    </row>
    <row r="668" spans="1:10" x14ac:dyDescent="0.3">
      <c r="A668" s="33" t="s">
        <v>762</v>
      </c>
      <c r="B668" s="35" t="s">
        <v>77</v>
      </c>
      <c r="C668" s="33" t="s">
        <v>733</v>
      </c>
      <c r="D668" s="33" t="s">
        <v>72</v>
      </c>
      <c r="E668" s="41">
        <v>39208</v>
      </c>
      <c r="F668" s="37">
        <f t="shared" ca="1" si="10"/>
        <v>9</v>
      </c>
      <c r="G668" s="38"/>
      <c r="H668" s="39">
        <v>26944</v>
      </c>
      <c r="I668" s="39"/>
      <c r="J668" s="40">
        <v>4</v>
      </c>
    </row>
    <row r="669" spans="1:10" x14ac:dyDescent="0.3">
      <c r="A669" s="33" t="s">
        <v>763</v>
      </c>
      <c r="B669" s="35" t="s">
        <v>77</v>
      </c>
      <c r="C669" s="33" t="s">
        <v>733</v>
      </c>
      <c r="D669" s="33" t="s">
        <v>72</v>
      </c>
      <c r="E669" s="41">
        <v>38863</v>
      </c>
      <c r="F669" s="37">
        <f t="shared" ca="1" si="10"/>
        <v>10</v>
      </c>
      <c r="G669" s="38"/>
      <c r="H669" s="39">
        <v>28768</v>
      </c>
      <c r="I669" s="39"/>
      <c r="J669" s="40">
        <v>3</v>
      </c>
    </row>
    <row r="670" spans="1:10" x14ac:dyDescent="0.3">
      <c r="A670" s="33" t="s">
        <v>764</v>
      </c>
      <c r="B670" s="35" t="s">
        <v>77</v>
      </c>
      <c r="C670" s="33" t="s">
        <v>733</v>
      </c>
      <c r="D670" s="33" t="s">
        <v>64</v>
      </c>
      <c r="E670" s="41">
        <v>36672</v>
      </c>
      <c r="F670" s="37">
        <f t="shared" ca="1" si="10"/>
        <v>16</v>
      </c>
      <c r="G670" s="38" t="s">
        <v>68</v>
      </c>
      <c r="H670" s="39">
        <v>65320</v>
      </c>
      <c r="I670" s="39"/>
      <c r="J670" s="40">
        <v>5</v>
      </c>
    </row>
    <row r="671" spans="1:10" x14ac:dyDescent="0.3">
      <c r="A671" s="33" t="s">
        <v>765</v>
      </c>
      <c r="B671" s="35" t="s">
        <v>82</v>
      </c>
      <c r="C671" s="33" t="s">
        <v>733</v>
      </c>
      <c r="D671" s="33" t="s">
        <v>64</v>
      </c>
      <c r="E671" s="42">
        <v>40680</v>
      </c>
      <c r="F671" s="37">
        <f t="shared" ca="1" si="10"/>
        <v>5</v>
      </c>
      <c r="G671" s="38" t="s">
        <v>65</v>
      </c>
      <c r="H671" s="39">
        <v>23030</v>
      </c>
      <c r="I671" s="39"/>
      <c r="J671" s="40">
        <v>4</v>
      </c>
    </row>
    <row r="672" spans="1:10" x14ac:dyDescent="0.3">
      <c r="A672" s="33" t="s">
        <v>766</v>
      </c>
      <c r="B672" s="35" t="s">
        <v>82</v>
      </c>
      <c r="C672" s="33" t="s">
        <v>733</v>
      </c>
      <c r="D672" s="33" t="s">
        <v>64</v>
      </c>
      <c r="E672" s="42">
        <v>40680</v>
      </c>
      <c r="F672" s="37">
        <f t="shared" ca="1" si="10"/>
        <v>5</v>
      </c>
      <c r="G672" s="38" t="s">
        <v>86</v>
      </c>
      <c r="H672" s="39">
        <v>40260</v>
      </c>
      <c r="I672" s="39"/>
      <c r="J672" s="40">
        <v>5</v>
      </c>
    </row>
    <row r="673" spans="1:10" x14ac:dyDescent="0.3">
      <c r="A673" s="33" t="s">
        <v>767</v>
      </c>
      <c r="B673" s="35" t="s">
        <v>77</v>
      </c>
      <c r="C673" s="33" t="s">
        <v>733</v>
      </c>
      <c r="D673" s="33" t="s">
        <v>67</v>
      </c>
      <c r="E673" s="41">
        <v>40696</v>
      </c>
      <c r="F673" s="37">
        <f t="shared" ca="1" si="10"/>
        <v>5</v>
      </c>
      <c r="G673" s="38" t="s">
        <v>96</v>
      </c>
      <c r="H673" s="39">
        <v>13455</v>
      </c>
      <c r="I673" s="39"/>
      <c r="J673" s="40">
        <v>2</v>
      </c>
    </row>
    <row r="674" spans="1:10" x14ac:dyDescent="0.3">
      <c r="A674" s="33" t="s">
        <v>768</v>
      </c>
      <c r="B674" s="35" t="s">
        <v>62</v>
      </c>
      <c r="C674" s="33" t="s">
        <v>733</v>
      </c>
      <c r="D674" s="33" t="s">
        <v>79</v>
      </c>
      <c r="E674" s="41">
        <v>40706</v>
      </c>
      <c r="F674" s="37">
        <f t="shared" ca="1" si="10"/>
        <v>5</v>
      </c>
      <c r="G674" s="38"/>
      <c r="H674" s="39">
        <v>34680</v>
      </c>
      <c r="I674" s="39"/>
      <c r="J674" s="40">
        <v>5</v>
      </c>
    </row>
    <row r="675" spans="1:10" x14ac:dyDescent="0.3">
      <c r="A675" s="33" t="s">
        <v>769</v>
      </c>
      <c r="B675" s="35" t="s">
        <v>92</v>
      </c>
      <c r="C675" s="33" t="s">
        <v>733</v>
      </c>
      <c r="D675" s="33" t="s">
        <v>79</v>
      </c>
      <c r="E675" s="41">
        <v>40718</v>
      </c>
      <c r="F675" s="37">
        <f t="shared" ca="1" si="10"/>
        <v>5</v>
      </c>
      <c r="G675" s="38"/>
      <c r="H675" s="39">
        <v>26020</v>
      </c>
      <c r="I675" s="39"/>
      <c r="J675" s="40">
        <v>5</v>
      </c>
    </row>
    <row r="676" spans="1:10" x14ac:dyDescent="0.3">
      <c r="A676" s="33" t="s">
        <v>770</v>
      </c>
      <c r="B676" s="35" t="s">
        <v>77</v>
      </c>
      <c r="C676" s="33" t="s">
        <v>733</v>
      </c>
      <c r="D676" s="33" t="s">
        <v>79</v>
      </c>
      <c r="E676" s="41">
        <v>39239</v>
      </c>
      <c r="F676" s="37">
        <f t="shared" ca="1" si="10"/>
        <v>9</v>
      </c>
      <c r="G676" s="38"/>
      <c r="H676" s="39">
        <v>75550</v>
      </c>
      <c r="I676" s="39"/>
      <c r="J676" s="40">
        <v>3</v>
      </c>
    </row>
    <row r="677" spans="1:10" x14ac:dyDescent="0.3">
      <c r="A677" s="33" t="s">
        <v>771</v>
      </c>
      <c r="B677" s="35" t="s">
        <v>92</v>
      </c>
      <c r="C677" s="33" t="s">
        <v>733</v>
      </c>
      <c r="D677" s="33" t="s">
        <v>79</v>
      </c>
      <c r="E677" s="41">
        <v>39248</v>
      </c>
      <c r="F677" s="37">
        <f t="shared" ca="1" si="10"/>
        <v>9</v>
      </c>
      <c r="G677" s="38"/>
      <c r="H677" s="39">
        <v>78590</v>
      </c>
      <c r="I677" s="39"/>
      <c r="J677" s="40">
        <v>1</v>
      </c>
    </row>
    <row r="678" spans="1:10" x14ac:dyDescent="0.3">
      <c r="A678" s="33" t="s">
        <v>772</v>
      </c>
      <c r="B678" s="35" t="s">
        <v>77</v>
      </c>
      <c r="C678" s="33" t="s">
        <v>733</v>
      </c>
      <c r="D678" s="33" t="s">
        <v>67</v>
      </c>
      <c r="E678" s="41">
        <v>39253</v>
      </c>
      <c r="F678" s="37">
        <f t="shared" ca="1" si="10"/>
        <v>9</v>
      </c>
      <c r="G678" s="38" t="s">
        <v>86</v>
      </c>
      <c r="H678" s="39">
        <v>11230</v>
      </c>
      <c r="I678" s="39"/>
      <c r="J678" s="40">
        <v>4</v>
      </c>
    </row>
    <row r="679" spans="1:10" x14ac:dyDescent="0.3">
      <c r="A679" s="33" t="s">
        <v>773</v>
      </c>
      <c r="B679" s="35" t="s">
        <v>82</v>
      </c>
      <c r="C679" s="33" t="s">
        <v>733</v>
      </c>
      <c r="D679" s="33" t="s">
        <v>64</v>
      </c>
      <c r="E679" s="41">
        <v>36330</v>
      </c>
      <c r="F679" s="37">
        <f t="shared" ca="1" si="10"/>
        <v>17</v>
      </c>
      <c r="G679" s="38" t="s">
        <v>86</v>
      </c>
      <c r="H679" s="39">
        <v>61850</v>
      </c>
      <c r="I679" s="39"/>
      <c r="J679" s="40">
        <v>2</v>
      </c>
    </row>
    <row r="680" spans="1:10" x14ac:dyDescent="0.3">
      <c r="A680" s="33" t="s">
        <v>774</v>
      </c>
      <c r="B680" s="35" t="s">
        <v>74</v>
      </c>
      <c r="C680" s="33" t="s">
        <v>733</v>
      </c>
      <c r="D680" s="33" t="s">
        <v>79</v>
      </c>
      <c r="E680" s="41">
        <v>37065</v>
      </c>
      <c r="F680" s="37">
        <f t="shared" ca="1" si="10"/>
        <v>15</v>
      </c>
      <c r="G680" s="38"/>
      <c r="H680" s="39">
        <v>77136</v>
      </c>
      <c r="I680" s="39"/>
      <c r="J680" s="40">
        <v>5</v>
      </c>
    </row>
    <row r="681" spans="1:10" x14ac:dyDescent="0.3">
      <c r="A681" s="33" t="s">
        <v>775</v>
      </c>
      <c r="B681" s="35" t="s">
        <v>62</v>
      </c>
      <c r="C681" s="33" t="s">
        <v>733</v>
      </c>
      <c r="D681" s="33" t="s">
        <v>64</v>
      </c>
      <c r="E681" s="41">
        <v>39602</v>
      </c>
      <c r="F681" s="37">
        <f t="shared" ca="1" si="10"/>
        <v>8</v>
      </c>
      <c r="G681" s="38" t="s">
        <v>65</v>
      </c>
      <c r="H681" s="39">
        <v>79380</v>
      </c>
      <c r="I681" s="39"/>
      <c r="J681" s="40">
        <v>5</v>
      </c>
    </row>
    <row r="682" spans="1:10" x14ac:dyDescent="0.3">
      <c r="A682" s="33" t="s">
        <v>776</v>
      </c>
      <c r="B682" s="35" t="s">
        <v>74</v>
      </c>
      <c r="C682" s="33" t="s">
        <v>733</v>
      </c>
      <c r="D682" s="33" t="s">
        <v>79</v>
      </c>
      <c r="E682" s="45">
        <v>40334</v>
      </c>
      <c r="F682" s="37">
        <f t="shared" ca="1" si="10"/>
        <v>6</v>
      </c>
      <c r="G682" s="38"/>
      <c r="H682" s="39">
        <v>47280</v>
      </c>
      <c r="I682" s="39"/>
      <c r="J682" s="40">
        <v>1</v>
      </c>
    </row>
    <row r="683" spans="1:10" x14ac:dyDescent="0.3">
      <c r="A683" s="33" t="s">
        <v>777</v>
      </c>
      <c r="B683" s="35" t="s">
        <v>62</v>
      </c>
      <c r="C683" s="33" t="s">
        <v>733</v>
      </c>
      <c r="D683" s="33" t="s">
        <v>79</v>
      </c>
      <c r="E683" s="41">
        <v>41094</v>
      </c>
      <c r="F683" s="37">
        <f t="shared" ca="1" si="10"/>
        <v>4</v>
      </c>
      <c r="G683" s="38"/>
      <c r="H683" s="39">
        <v>59128</v>
      </c>
      <c r="I683" s="39"/>
      <c r="J683" s="40">
        <v>4</v>
      </c>
    </row>
    <row r="684" spans="1:10" x14ac:dyDescent="0.3">
      <c r="A684" s="33" t="s">
        <v>778</v>
      </c>
      <c r="B684" s="35" t="s">
        <v>82</v>
      </c>
      <c r="C684" s="33" t="s">
        <v>733</v>
      </c>
      <c r="D684" s="33" t="s">
        <v>64</v>
      </c>
      <c r="E684" s="41">
        <v>41111</v>
      </c>
      <c r="F684" s="37">
        <f t="shared" ca="1" si="10"/>
        <v>4</v>
      </c>
      <c r="G684" s="38" t="s">
        <v>68</v>
      </c>
      <c r="H684" s="39">
        <v>62780</v>
      </c>
      <c r="I684" s="39"/>
      <c r="J684" s="40">
        <v>3</v>
      </c>
    </row>
    <row r="685" spans="1:10" x14ac:dyDescent="0.3">
      <c r="A685" s="33" t="s">
        <v>779</v>
      </c>
      <c r="B685" s="35" t="s">
        <v>82</v>
      </c>
      <c r="C685" s="33" t="s">
        <v>733</v>
      </c>
      <c r="D685" s="33" t="s">
        <v>67</v>
      </c>
      <c r="E685" s="41">
        <v>39267</v>
      </c>
      <c r="F685" s="37">
        <f t="shared" ca="1" si="10"/>
        <v>9</v>
      </c>
      <c r="G685" s="38" t="s">
        <v>65</v>
      </c>
      <c r="H685" s="39">
        <v>49545</v>
      </c>
      <c r="I685" s="39"/>
      <c r="J685" s="40">
        <v>2</v>
      </c>
    </row>
    <row r="686" spans="1:10" x14ac:dyDescent="0.3">
      <c r="A686" s="33" t="s">
        <v>780</v>
      </c>
      <c r="B686" s="35" t="s">
        <v>92</v>
      </c>
      <c r="C686" s="33" t="s">
        <v>733</v>
      </c>
      <c r="D686" s="33" t="s">
        <v>79</v>
      </c>
      <c r="E686" s="41">
        <v>39272</v>
      </c>
      <c r="F686" s="37">
        <f t="shared" ca="1" si="10"/>
        <v>9</v>
      </c>
      <c r="G686" s="38"/>
      <c r="H686" s="39">
        <v>35240</v>
      </c>
      <c r="I686" s="39"/>
      <c r="J686" s="40">
        <v>3</v>
      </c>
    </row>
    <row r="687" spans="1:10" x14ac:dyDescent="0.3">
      <c r="A687" s="33" t="s">
        <v>781</v>
      </c>
      <c r="B687" s="35" t="s">
        <v>77</v>
      </c>
      <c r="C687" s="33" t="s">
        <v>733</v>
      </c>
      <c r="D687" s="33" t="s">
        <v>79</v>
      </c>
      <c r="E687" s="41">
        <v>39648</v>
      </c>
      <c r="F687" s="37">
        <f t="shared" ca="1" si="10"/>
        <v>8</v>
      </c>
      <c r="G687" s="38"/>
      <c r="H687" s="39">
        <v>45105</v>
      </c>
      <c r="I687" s="39"/>
      <c r="J687" s="40">
        <v>1</v>
      </c>
    </row>
    <row r="688" spans="1:10" x14ac:dyDescent="0.3">
      <c r="A688" s="33" t="s">
        <v>782</v>
      </c>
      <c r="B688" s="35" t="s">
        <v>77</v>
      </c>
      <c r="C688" s="33" t="s">
        <v>733</v>
      </c>
      <c r="D688" s="33" t="s">
        <v>72</v>
      </c>
      <c r="E688" s="41">
        <v>40360</v>
      </c>
      <c r="F688" s="37">
        <f t="shared" ca="1" si="10"/>
        <v>6</v>
      </c>
      <c r="G688" s="38"/>
      <c r="H688" s="39">
        <v>33752</v>
      </c>
      <c r="I688" s="39"/>
      <c r="J688" s="40">
        <v>3</v>
      </c>
    </row>
    <row r="689" spans="1:10" x14ac:dyDescent="0.3">
      <c r="A689" s="33" t="s">
        <v>783</v>
      </c>
      <c r="B689" s="35" t="s">
        <v>77</v>
      </c>
      <c r="C689" s="33" t="s">
        <v>733</v>
      </c>
      <c r="D689" s="33" t="s">
        <v>64</v>
      </c>
      <c r="E689" s="41">
        <v>40389</v>
      </c>
      <c r="F689" s="37">
        <f t="shared" ca="1" si="10"/>
        <v>6</v>
      </c>
      <c r="G689" s="38" t="s">
        <v>65</v>
      </c>
      <c r="H689" s="39">
        <v>58370</v>
      </c>
      <c r="I689" s="39"/>
      <c r="J689" s="40">
        <v>5</v>
      </c>
    </row>
    <row r="690" spans="1:10" x14ac:dyDescent="0.3">
      <c r="A690" s="33" t="s">
        <v>784</v>
      </c>
      <c r="B690" s="35" t="s">
        <v>77</v>
      </c>
      <c r="C690" s="33" t="s">
        <v>733</v>
      </c>
      <c r="D690" s="33" t="s">
        <v>64</v>
      </c>
      <c r="E690" s="41">
        <v>38914</v>
      </c>
      <c r="F690" s="37">
        <f t="shared" ca="1" si="10"/>
        <v>10</v>
      </c>
      <c r="G690" s="38" t="s">
        <v>96</v>
      </c>
      <c r="H690" s="39">
        <v>41380</v>
      </c>
      <c r="I690" s="39"/>
      <c r="J690" s="40">
        <v>2</v>
      </c>
    </row>
    <row r="691" spans="1:10" x14ac:dyDescent="0.3">
      <c r="A691" s="33" t="s">
        <v>785</v>
      </c>
      <c r="B691" s="35" t="s">
        <v>71</v>
      </c>
      <c r="C691" s="33" t="s">
        <v>733</v>
      </c>
      <c r="D691" s="33" t="s">
        <v>67</v>
      </c>
      <c r="E691" s="41">
        <v>36365</v>
      </c>
      <c r="F691" s="37">
        <f t="shared" ca="1" si="10"/>
        <v>17</v>
      </c>
      <c r="G691" s="38" t="s">
        <v>75</v>
      </c>
      <c r="H691" s="39">
        <v>19825</v>
      </c>
      <c r="I691" s="39"/>
      <c r="J691" s="40">
        <v>2</v>
      </c>
    </row>
    <row r="692" spans="1:10" x14ac:dyDescent="0.3">
      <c r="A692" s="33" t="s">
        <v>786</v>
      </c>
      <c r="B692" s="35" t="s">
        <v>82</v>
      </c>
      <c r="C692" s="33" t="s">
        <v>733</v>
      </c>
      <c r="D692" s="33" t="s">
        <v>79</v>
      </c>
      <c r="E692" s="46">
        <v>37099</v>
      </c>
      <c r="F692" s="37">
        <f t="shared" ca="1" si="10"/>
        <v>15</v>
      </c>
      <c r="G692" s="38"/>
      <c r="H692" s="39">
        <v>28270</v>
      </c>
      <c r="I692" s="39"/>
      <c r="J692" s="40">
        <v>5</v>
      </c>
    </row>
    <row r="693" spans="1:10" x14ac:dyDescent="0.3">
      <c r="A693" s="33" t="s">
        <v>787</v>
      </c>
      <c r="B693" s="35" t="s">
        <v>74</v>
      </c>
      <c r="C693" s="33" t="s">
        <v>733</v>
      </c>
      <c r="D693" s="33" t="s">
        <v>79</v>
      </c>
      <c r="E693" s="41">
        <v>37453</v>
      </c>
      <c r="F693" s="37">
        <f t="shared" ca="1" si="10"/>
        <v>14</v>
      </c>
      <c r="G693" s="38"/>
      <c r="H693" s="39">
        <v>49090</v>
      </c>
      <c r="I693" s="39"/>
      <c r="J693" s="40">
        <v>4</v>
      </c>
    </row>
    <row r="694" spans="1:10" x14ac:dyDescent="0.3">
      <c r="A694" s="33" t="s">
        <v>788</v>
      </c>
      <c r="B694" s="35" t="s">
        <v>77</v>
      </c>
      <c r="C694" s="33" t="s">
        <v>733</v>
      </c>
      <c r="D694" s="33" t="s">
        <v>64</v>
      </c>
      <c r="E694" s="41">
        <v>37810</v>
      </c>
      <c r="F694" s="37">
        <f t="shared" ca="1" si="10"/>
        <v>13</v>
      </c>
      <c r="G694" s="38" t="s">
        <v>96</v>
      </c>
      <c r="H694" s="39">
        <v>48010</v>
      </c>
      <c r="I694" s="39"/>
      <c r="J694" s="40">
        <v>3</v>
      </c>
    </row>
    <row r="695" spans="1:10" x14ac:dyDescent="0.3">
      <c r="A695" s="33" t="s">
        <v>789</v>
      </c>
      <c r="B695" s="35" t="s">
        <v>77</v>
      </c>
      <c r="C695" s="33" t="s">
        <v>733</v>
      </c>
      <c r="D695" s="33" t="s">
        <v>64</v>
      </c>
      <c r="E695" s="41">
        <v>39283</v>
      </c>
      <c r="F695" s="37">
        <f t="shared" ca="1" si="10"/>
        <v>9</v>
      </c>
      <c r="G695" s="38" t="s">
        <v>65</v>
      </c>
      <c r="H695" s="39">
        <v>24980</v>
      </c>
      <c r="I695" s="39"/>
      <c r="J695" s="40">
        <v>3</v>
      </c>
    </row>
    <row r="696" spans="1:10" x14ac:dyDescent="0.3">
      <c r="A696" s="33" t="s">
        <v>790</v>
      </c>
      <c r="B696" s="35" t="s">
        <v>82</v>
      </c>
      <c r="C696" s="33" t="s">
        <v>733</v>
      </c>
      <c r="D696" s="33" t="s">
        <v>64</v>
      </c>
      <c r="E696" s="41">
        <v>40018</v>
      </c>
      <c r="F696" s="37">
        <f t="shared" ca="1" si="10"/>
        <v>7</v>
      </c>
      <c r="G696" s="38" t="s">
        <v>96</v>
      </c>
      <c r="H696" s="39">
        <v>34990</v>
      </c>
      <c r="I696" s="39"/>
      <c r="J696" s="40">
        <v>3</v>
      </c>
    </row>
    <row r="697" spans="1:10" x14ac:dyDescent="0.3">
      <c r="A697" s="33" t="s">
        <v>791</v>
      </c>
      <c r="B697" s="35" t="s">
        <v>62</v>
      </c>
      <c r="C697" s="33" t="s">
        <v>733</v>
      </c>
      <c r="D697" s="33" t="s">
        <v>79</v>
      </c>
      <c r="E697" s="41">
        <v>41125</v>
      </c>
      <c r="F697" s="37">
        <f t="shared" ca="1" si="10"/>
        <v>4</v>
      </c>
      <c r="G697" s="38"/>
      <c r="H697" s="39">
        <v>70300</v>
      </c>
      <c r="I697" s="39"/>
      <c r="J697" s="40">
        <v>3</v>
      </c>
    </row>
    <row r="698" spans="1:10" x14ac:dyDescent="0.3">
      <c r="A698" s="33" t="s">
        <v>792</v>
      </c>
      <c r="B698" s="35" t="s">
        <v>92</v>
      </c>
      <c r="C698" s="33" t="s">
        <v>733</v>
      </c>
      <c r="D698" s="33" t="s">
        <v>79</v>
      </c>
      <c r="E698" s="41">
        <v>40393</v>
      </c>
      <c r="F698" s="37">
        <f t="shared" ca="1" si="10"/>
        <v>6</v>
      </c>
      <c r="G698" s="38"/>
      <c r="H698" s="39">
        <v>41770</v>
      </c>
      <c r="I698" s="39"/>
      <c r="J698" s="40">
        <v>5</v>
      </c>
    </row>
    <row r="699" spans="1:10" x14ac:dyDescent="0.3">
      <c r="A699" s="33" t="s">
        <v>793</v>
      </c>
      <c r="B699" s="35" t="s">
        <v>74</v>
      </c>
      <c r="C699" s="33" t="s">
        <v>733</v>
      </c>
      <c r="D699" s="33" t="s">
        <v>67</v>
      </c>
      <c r="E699" s="41">
        <v>40410</v>
      </c>
      <c r="F699" s="37">
        <f t="shared" ca="1" si="10"/>
        <v>6</v>
      </c>
      <c r="G699" s="38" t="s">
        <v>96</v>
      </c>
      <c r="H699" s="39">
        <v>38105</v>
      </c>
      <c r="I699" s="39"/>
      <c r="J699" s="40">
        <v>2</v>
      </c>
    </row>
    <row r="700" spans="1:10" x14ac:dyDescent="0.3">
      <c r="A700" s="33" t="s">
        <v>794</v>
      </c>
      <c r="B700" s="35" t="s">
        <v>71</v>
      </c>
      <c r="C700" s="33" t="s">
        <v>733</v>
      </c>
      <c r="D700" s="33" t="s">
        <v>64</v>
      </c>
      <c r="E700" s="41">
        <v>40420</v>
      </c>
      <c r="F700" s="37">
        <f t="shared" ca="1" si="10"/>
        <v>6</v>
      </c>
      <c r="G700" s="38" t="s">
        <v>65</v>
      </c>
      <c r="H700" s="39">
        <v>31690</v>
      </c>
      <c r="I700" s="39"/>
      <c r="J700" s="40">
        <v>4</v>
      </c>
    </row>
    <row r="701" spans="1:10" x14ac:dyDescent="0.3">
      <c r="A701" s="33" t="s">
        <v>795</v>
      </c>
      <c r="B701" s="35" t="s">
        <v>77</v>
      </c>
      <c r="C701" s="33" t="s">
        <v>733</v>
      </c>
      <c r="D701" s="33" t="s">
        <v>64</v>
      </c>
      <c r="E701" s="41">
        <v>36025</v>
      </c>
      <c r="F701" s="37">
        <f t="shared" ca="1" si="10"/>
        <v>18</v>
      </c>
      <c r="G701" s="38" t="s">
        <v>68</v>
      </c>
      <c r="H701" s="39">
        <v>64470</v>
      </c>
      <c r="I701" s="39"/>
      <c r="J701" s="40">
        <v>5</v>
      </c>
    </row>
    <row r="702" spans="1:10" x14ac:dyDescent="0.3">
      <c r="A702" s="33" t="s">
        <v>796</v>
      </c>
      <c r="B702" s="35" t="s">
        <v>71</v>
      </c>
      <c r="C702" s="33" t="s">
        <v>733</v>
      </c>
      <c r="D702" s="33" t="s">
        <v>64</v>
      </c>
      <c r="E702" s="41">
        <v>37495</v>
      </c>
      <c r="F702" s="37">
        <f t="shared" ca="1" si="10"/>
        <v>14</v>
      </c>
      <c r="G702" s="38" t="s">
        <v>86</v>
      </c>
      <c r="H702" s="39">
        <v>60300</v>
      </c>
      <c r="I702" s="39"/>
      <c r="J702" s="40">
        <v>2</v>
      </c>
    </row>
    <row r="703" spans="1:10" x14ac:dyDescent="0.3">
      <c r="A703" s="33" t="s">
        <v>797</v>
      </c>
      <c r="B703" s="35" t="s">
        <v>92</v>
      </c>
      <c r="C703" s="33" t="s">
        <v>733</v>
      </c>
      <c r="D703" s="33" t="s">
        <v>64</v>
      </c>
      <c r="E703" s="41">
        <v>39679</v>
      </c>
      <c r="F703" s="37">
        <f t="shared" ca="1" si="10"/>
        <v>8</v>
      </c>
      <c r="G703" s="38" t="s">
        <v>65</v>
      </c>
      <c r="H703" s="39">
        <v>22820</v>
      </c>
      <c r="I703" s="39"/>
      <c r="J703" s="40">
        <v>5</v>
      </c>
    </row>
    <row r="704" spans="1:10" x14ac:dyDescent="0.3">
      <c r="A704" s="33" t="s">
        <v>798</v>
      </c>
      <c r="B704" s="35" t="s">
        <v>77</v>
      </c>
      <c r="C704" s="33" t="s">
        <v>733</v>
      </c>
      <c r="D704" s="33" t="s">
        <v>79</v>
      </c>
      <c r="E704" s="41">
        <v>39719</v>
      </c>
      <c r="F704" s="37">
        <f t="shared" ca="1" si="10"/>
        <v>8</v>
      </c>
      <c r="G704" s="38"/>
      <c r="H704" s="39">
        <v>23340</v>
      </c>
      <c r="I704" s="39"/>
      <c r="J704" s="40">
        <v>4</v>
      </c>
    </row>
    <row r="705" spans="1:10" x14ac:dyDescent="0.3">
      <c r="A705" s="33" t="s">
        <v>799</v>
      </c>
      <c r="B705" s="35" t="s">
        <v>77</v>
      </c>
      <c r="C705" s="33" t="s">
        <v>733</v>
      </c>
      <c r="D705" s="33" t="s">
        <v>79</v>
      </c>
      <c r="E705" s="41">
        <v>40800</v>
      </c>
      <c r="F705" s="37">
        <f t="shared" ca="1" si="10"/>
        <v>5</v>
      </c>
      <c r="G705" s="38"/>
      <c r="H705" s="39">
        <v>62480</v>
      </c>
      <c r="I705" s="39"/>
      <c r="J705" s="40">
        <v>5</v>
      </c>
    </row>
    <row r="706" spans="1:10" x14ac:dyDescent="0.3">
      <c r="A706" s="33" t="s">
        <v>800</v>
      </c>
      <c r="B706" s="35" t="s">
        <v>82</v>
      </c>
      <c r="C706" s="33" t="s">
        <v>733</v>
      </c>
      <c r="D706" s="33" t="s">
        <v>79</v>
      </c>
      <c r="E706" s="41">
        <v>40811</v>
      </c>
      <c r="F706" s="37">
        <f t="shared" ref="F706:F742" ca="1" si="11">DATEDIF(E706,TODAY(),"Y")</f>
        <v>5</v>
      </c>
      <c r="G706" s="38"/>
      <c r="H706" s="39">
        <v>61134</v>
      </c>
      <c r="I706" s="39"/>
      <c r="J706" s="40">
        <v>4</v>
      </c>
    </row>
    <row r="707" spans="1:10" x14ac:dyDescent="0.3">
      <c r="A707" s="33" t="s">
        <v>801</v>
      </c>
      <c r="B707" s="35" t="s">
        <v>62</v>
      </c>
      <c r="C707" s="33" t="s">
        <v>733</v>
      </c>
      <c r="D707" s="33" t="s">
        <v>67</v>
      </c>
      <c r="E707" s="41">
        <v>39343</v>
      </c>
      <c r="F707" s="37">
        <f t="shared" ca="1" si="11"/>
        <v>9</v>
      </c>
      <c r="G707" s="38" t="s">
        <v>86</v>
      </c>
      <c r="H707" s="39">
        <v>23000</v>
      </c>
      <c r="I707" s="39"/>
      <c r="J707" s="40">
        <v>4</v>
      </c>
    </row>
    <row r="708" spans="1:10" x14ac:dyDescent="0.3">
      <c r="A708" s="33" t="s">
        <v>802</v>
      </c>
      <c r="B708" s="35" t="s">
        <v>92</v>
      </c>
      <c r="C708" s="33" t="s">
        <v>733</v>
      </c>
      <c r="D708" s="33" t="s">
        <v>79</v>
      </c>
      <c r="E708" s="41">
        <v>40451</v>
      </c>
      <c r="F708" s="37">
        <f t="shared" ca="1" si="11"/>
        <v>6</v>
      </c>
      <c r="G708" s="38"/>
      <c r="H708" s="39">
        <v>87830</v>
      </c>
      <c r="I708" s="39"/>
      <c r="J708" s="40">
        <v>2</v>
      </c>
    </row>
    <row r="709" spans="1:10" x14ac:dyDescent="0.3">
      <c r="A709" s="33" t="s">
        <v>803</v>
      </c>
      <c r="B709" s="35" t="s">
        <v>92</v>
      </c>
      <c r="C709" s="33" t="s">
        <v>733</v>
      </c>
      <c r="D709" s="33" t="s">
        <v>67</v>
      </c>
      <c r="E709" s="41">
        <v>36053</v>
      </c>
      <c r="F709" s="37">
        <f t="shared" ca="1" si="11"/>
        <v>18</v>
      </c>
      <c r="G709" s="38" t="s">
        <v>86</v>
      </c>
      <c r="H709" s="39">
        <v>46105</v>
      </c>
      <c r="I709" s="39"/>
      <c r="J709" s="40">
        <v>5</v>
      </c>
    </row>
    <row r="710" spans="1:10" x14ac:dyDescent="0.3">
      <c r="A710" s="33" t="s">
        <v>804</v>
      </c>
      <c r="B710" s="35" t="s">
        <v>74</v>
      </c>
      <c r="C710" s="33" t="s">
        <v>733</v>
      </c>
      <c r="D710" s="33" t="s">
        <v>79</v>
      </c>
      <c r="E710" s="41">
        <v>37141</v>
      </c>
      <c r="F710" s="37">
        <f t="shared" ca="1" si="11"/>
        <v>15</v>
      </c>
      <c r="G710" s="38"/>
      <c r="H710" s="39">
        <v>25530</v>
      </c>
      <c r="I710" s="39"/>
      <c r="J710" s="40">
        <v>3</v>
      </c>
    </row>
    <row r="711" spans="1:10" x14ac:dyDescent="0.3">
      <c r="A711" s="33" t="s">
        <v>805</v>
      </c>
      <c r="B711" s="35" t="s">
        <v>82</v>
      </c>
      <c r="C711" s="33" t="s">
        <v>733</v>
      </c>
      <c r="D711" s="33" t="s">
        <v>64</v>
      </c>
      <c r="E711" s="41">
        <v>40477</v>
      </c>
      <c r="F711" s="37">
        <f t="shared" ca="1" si="11"/>
        <v>6</v>
      </c>
      <c r="G711" s="38" t="s">
        <v>65</v>
      </c>
      <c r="H711" s="39">
        <v>27130</v>
      </c>
      <c r="I711" s="39"/>
      <c r="J711" s="40">
        <v>5</v>
      </c>
    </row>
    <row r="712" spans="1:10" x14ac:dyDescent="0.3">
      <c r="A712" s="33" t="s">
        <v>806</v>
      </c>
      <c r="B712" s="35" t="s">
        <v>71</v>
      </c>
      <c r="C712" s="33" t="s">
        <v>733</v>
      </c>
      <c r="D712" s="33" t="s">
        <v>64</v>
      </c>
      <c r="E712" s="41">
        <v>36080</v>
      </c>
      <c r="F712" s="37">
        <f t="shared" ca="1" si="11"/>
        <v>18</v>
      </c>
      <c r="G712" s="38" t="s">
        <v>96</v>
      </c>
      <c r="H712" s="39">
        <v>48410</v>
      </c>
      <c r="I712" s="39"/>
      <c r="J712" s="40">
        <v>5</v>
      </c>
    </row>
    <row r="713" spans="1:10" x14ac:dyDescent="0.3">
      <c r="A713" s="33" t="s">
        <v>807</v>
      </c>
      <c r="B713" s="35" t="s">
        <v>74</v>
      </c>
      <c r="C713" s="33" t="s">
        <v>733</v>
      </c>
      <c r="D713" s="33" t="s">
        <v>72</v>
      </c>
      <c r="E713" s="41">
        <v>36458</v>
      </c>
      <c r="F713" s="37">
        <f t="shared" ca="1" si="11"/>
        <v>17</v>
      </c>
      <c r="G713" s="38"/>
      <c r="H713" s="39">
        <v>32536</v>
      </c>
      <c r="I713" s="39"/>
      <c r="J713" s="40">
        <v>2</v>
      </c>
    </row>
    <row r="714" spans="1:10" x14ac:dyDescent="0.3">
      <c r="A714" s="33" t="s">
        <v>808</v>
      </c>
      <c r="B714" s="35" t="s">
        <v>77</v>
      </c>
      <c r="C714" s="33" t="s">
        <v>733</v>
      </c>
      <c r="D714" s="33" t="s">
        <v>67</v>
      </c>
      <c r="E714" s="41">
        <v>36462</v>
      </c>
      <c r="F714" s="37">
        <f t="shared" ca="1" si="11"/>
        <v>16</v>
      </c>
      <c r="G714" s="38" t="s">
        <v>96</v>
      </c>
      <c r="H714" s="39">
        <v>26185</v>
      </c>
      <c r="I714" s="39"/>
      <c r="J714" s="40">
        <v>5</v>
      </c>
    </row>
    <row r="715" spans="1:10" x14ac:dyDescent="0.3">
      <c r="A715" s="33" t="s">
        <v>809</v>
      </c>
      <c r="B715" s="35" t="s">
        <v>71</v>
      </c>
      <c r="C715" s="33" t="s">
        <v>733</v>
      </c>
      <c r="D715" s="33" t="s">
        <v>64</v>
      </c>
      <c r="E715" s="41">
        <v>39722</v>
      </c>
      <c r="F715" s="37">
        <f t="shared" ca="1" si="11"/>
        <v>8</v>
      </c>
      <c r="G715" s="38" t="s">
        <v>65</v>
      </c>
      <c r="H715" s="39">
        <v>44530</v>
      </c>
      <c r="I715" s="39"/>
      <c r="J715" s="40">
        <v>2</v>
      </c>
    </row>
    <row r="716" spans="1:10" x14ac:dyDescent="0.3">
      <c r="A716" s="33" t="s">
        <v>810</v>
      </c>
      <c r="B716" s="35" t="s">
        <v>62</v>
      </c>
      <c r="C716" s="33" t="s">
        <v>733</v>
      </c>
      <c r="D716" s="33" t="s">
        <v>72</v>
      </c>
      <c r="E716" s="41">
        <v>39742</v>
      </c>
      <c r="F716" s="37">
        <f t="shared" ca="1" si="11"/>
        <v>8</v>
      </c>
      <c r="G716" s="38"/>
      <c r="H716" s="39">
        <v>37344</v>
      </c>
      <c r="I716" s="39"/>
      <c r="J716" s="40">
        <v>2</v>
      </c>
    </row>
    <row r="717" spans="1:10" x14ac:dyDescent="0.3">
      <c r="A717" s="33" t="s">
        <v>811</v>
      </c>
      <c r="B717" s="35" t="s">
        <v>77</v>
      </c>
      <c r="C717" s="33" t="s">
        <v>733</v>
      </c>
      <c r="D717" s="33" t="s">
        <v>64</v>
      </c>
      <c r="E717" s="41">
        <v>39728</v>
      </c>
      <c r="F717" s="37">
        <f t="shared" ca="1" si="11"/>
        <v>8</v>
      </c>
      <c r="G717" s="38" t="s">
        <v>65</v>
      </c>
      <c r="H717" s="39">
        <v>82370</v>
      </c>
      <c r="I717" s="39"/>
      <c r="J717" s="40">
        <v>5</v>
      </c>
    </row>
    <row r="718" spans="1:10" x14ac:dyDescent="0.3">
      <c r="A718" s="33" t="s">
        <v>812</v>
      </c>
      <c r="B718" s="35" t="s">
        <v>62</v>
      </c>
      <c r="C718" s="33" t="s">
        <v>733</v>
      </c>
      <c r="D718" s="33" t="s">
        <v>79</v>
      </c>
      <c r="E718" s="41">
        <v>39728</v>
      </c>
      <c r="F718" s="37">
        <f t="shared" ca="1" si="11"/>
        <v>8</v>
      </c>
      <c r="G718" s="38"/>
      <c r="H718" s="39">
        <v>86040</v>
      </c>
      <c r="I718" s="39"/>
      <c r="J718" s="40">
        <v>5</v>
      </c>
    </row>
    <row r="719" spans="1:10" x14ac:dyDescent="0.3">
      <c r="A719" s="33" t="s">
        <v>813</v>
      </c>
      <c r="B719" s="35" t="s">
        <v>82</v>
      </c>
      <c r="C719" s="33" t="s">
        <v>733</v>
      </c>
      <c r="D719" s="33" t="s">
        <v>79</v>
      </c>
      <c r="E719" s="41">
        <v>39768</v>
      </c>
      <c r="F719" s="37">
        <f t="shared" ca="1" si="11"/>
        <v>7</v>
      </c>
      <c r="G719" s="38"/>
      <c r="H719" s="39">
        <v>63610</v>
      </c>
      <c r="I719" s="39"/>
      <c r="J719" s="40">
        <v>5</v>
      </c>
    </row>
    <row r="720" spans="1:10" x14ac:dyDescent="0.3">
      <c r="A720" s="33" t="s">
        <v>814</v>
      </c>
      <c r="B720" s="35" t="s">
        <v>77</v>
      </c>
      <c r="C720" s="33" t="s">
        <v>733</v>
      </c>
      <c r="D720" s="33" t="s">
        <v>79</v>
      </c>
      <c r="E720" s="41">
        <v>40867</v>
      </c>
      <c r="F720" s="37">
        <f t="shared" ca="1" si="11"/>
        <v>4</v>
      </c>
      <c r="G720" s="38"/>
      <c r="H720" s="39">
        <v>57500</v>
      </c>
      <c r="I720" s="39"/>
      <c r="J720" s="40">
        <v>1</v>
      </c>
    </row>
    <row r="721" spans="1:10" x14ac:dyDescent="0.3">
      <c r="A721" s="33" t="s">
        <v>815</v>
      </c>
      <c r="B721" s="35" t="s">
        <v>74</v>
      </c>
      <c r="C721" s="33" t="s">
        <v>733</v>
      </c>
      <c r="D721" s="33" t="s">
        <v>64</v>
      </c>
      <c r="E721" s="41">
        <v>41226</v>
      </c>
      <c r="F721" s="37">
        <f t="shared" ca="1" si="11"/>
        <v>3</v>
      </c>
      <c r="G721" s="38" t="s">
        <v>75</v>
      </c>
      <c r="H721" s="39">
        <v>32160</v>
      </c>
      <c r="I721" s="39"/>
      <c r="J721" s="40">
        <v>3</v>
      </c>
    </row>
    <row r="722" spans="1:10" x14ac:dyDescent="0.3">
      <c r="A722" s="33" t="s">
        <v>816</v>
      </c>
      <c r="B722" s="35" t="s">
        <v>77</v>
      </c>
      <c r="C722" s="33" t="s">
        <v>733</v>
      </c>
      <c r="D722" s="33" t="s">
        <v>64</v>
      </c>
      <c r="E722" s="41">
        <v>39399</v>
      </c>
      <c r="F722" s="37">
        <f t="shared" ca="1" si="11"/>
        <v>8</v>
      </c>
      <c r="G722" s="38" t="s">
        <v>96</v>
      </c>
      <c r="H722" s="39">
        <v>87220</v>
      </c>
      <c r="I722" s="39"/>
      <c r="J722" s="40">
        <v>1</v>
      </c>
    </row>
    <row r="723" spans="1:10" x14ac:dyDescent="0.3">
      <c r="A723" s="33" t="s">
        <v>817</v>
      </c>
      <c r="B723" s="35" t="s">
        <v>71</v>
      </c>
      <c r="C723" s="33" t="s">
        <v>733</v>
      </c>
      <c r="D723" s="33" t="s">
        <v>64</v>
      </c>
      <c r="E723" s="41">
        <v>36843</v>
      </c>
      <c r="F723" s="37">
        <f t="shared" ca="1" si="11"/>
        <v>15</v>
      </c>
      <c r="G723" s="38" t="s">
        <v>96</v>
      </c>
      <c r="H723" s="39">
        <v>47630</v>
      </c>
      <c r="I723" s="39"/>
      <c r="J723" s="40">
        <v>3</v>
      </c>
    </row>
    <row r="724" spans="1:10" x14ac:dyDescent="0.3">
      <c r="A724" s="33" t="s">
        <v>818</v>
      </c>
      <c r="B724" s="35" t="s">
        <v>82</v>
      </c>
      <c r="C724" s="33" t="s">
        <v>733</v>
      </c>
      <c r="D724" s="33" t="s">
        <v>64</v>
      </c>
      <c r="E724" s="41">
        <v>41262</v>
      </c>
      <c r="F724" s="37">
        <f t="shared" ca="1" si="11"/>
        <v>3</v>
      </c>
      <c r="G724" s="38" t="s">
        <v>68</v>
      </c>
      <c r="H724" s="39">
        <v>59490</v>
      </c>
      <c r="I724" s="39"/>
      <c r="J724" s="40">
        <v>3</v>
      </c>
    </row>
    <row r="725" spans="1:10" x14ac:dyDescent="0.3">
      <c r="A725" s="33" t="s">
        <v>819</v>
      </c>
      <c r="B725" s="35" t="s">
        <v>82</v>
      </c>
      <c r="C725" s="33" t="s">
        <v>733</v>
      </c>
      <c r="D725" s="33" t="s">
        <v>64</v>
      </c>
      <c r="E725" s="41">
        <v>39784</v>
      </c>
      <c r="F725" s="37">
        <f t="shared" ca="1" si="11"/>
        <v>7</v>
      </c>
      <c r="G725" s="38" t="s">
        <v>65</v>
      </c>
      <c r="H725" s="39">
        <v>69510</v>
      </c>
      <c r="I725" s="39"/>
      <c r="J725" s="40">
        <v>5</v>
      </c>
    </row>
    <row r="726" spans="1:10" x14ac:dyDescent="0.3">
      <c r="A726" s="33" t="s">
        <v>820</v>
      </c>
      <c r="B726" s="35" t="s">
        <v>77</v>
      </c>
      <c r="C726" s="33" t="s">
        <v>733</v>
      </c>
      <c r="D726" s="33" t="s">
        <v>64</v>
      </c>
      <c r="E726" s="41">
        <v>39435</v>
      </c>
      <c r="F726" s="37">
        <f t="shared" ca="1" si="11"/>
        <v>8</v>
      </c>
      <c r="G726" s="38" t="s">
        <v>75</v>
      </c>
      <c r="H726" s="39">
        <v>64780</v>
      </c>
      <c r="I726" s="39"/>
      <c r="J726" s="40">
        <v>5</v>
      </c>
    </row>
    <row r="727" spans="1:10" x14ac:dyDescent="0.3">
      <c r="A727" s="33" t="s">
        <v>821</v>
      </c>
      <c r="B727" s="35" t="s">
        <v>74</v>
      </c>
      <c r="C727" s="33" t="s">
        <v>733</v>
      </c>
      <c r="D727" s="33" t="s">
        <v>64</v>
      </c>
      <c r="E727" s="41">
        <v>39063</v>
      </c>
      <c r="F727" s="37">
        <f t="shared" ca="1" si="11"/>
        <v>9</v>
      </c>
      <c r="G727" s="38" t="s">
        <v>65</v>
      </c>
      <c r="H727" s="39">
        <v>86320</v>
      </c>
      <c r="I727" s="39"/>
      <c r="J727" s="40">
        <v>4</v>
      </c>
    </row>
    <row r="728" spans="1:10" x14ac:dyDescent="0.3">
      <c r="A728" s="33" t="s">
        <v>822</v>
      </c>
      <c r="B728" s="35" t="s">
        <v>77</v>
      </c>
      <c r="C728" s="33" t="s">
        <v>733</v>
      </c>
      <c r="D728" s="33" t="s">
        <v>64</v>
      </c>
      <c r="E728" s="41">
        <v>38328</v>
      </c>
      <c r="F728" s="37">
        <f t="shared" ca="1" si="11"/>
        <v>11</v>
      </c>
      <c r="G728" s="38" t="s">
        <v>68</v>
      </c>
      <c r="H728" s="39">
        <v>48280</v>
      </c>
      <c r="I728" s="39"/>
      <c r="J728" s="40">
        <v>4</v>
      </c>
    </row>
    <row r="729" spans="1:10" x14ac:dyDescent="0.3">
      <c r="A729" s="33" t="s">
        <v>823</v>
      </c>
      <c r="B729" s="35" t="s">
        <v>62</v>
      </c>
      <c r="C729" s="33" t="s">
        <v>733</v>
      </c>
      <c r="D729" s="33" t="s">
        <v>64</v>
      </c>
      <c r="E729" s="41">
        <v>38347</v>
      </c>
      <c r="F729" s="37">
        <f t="shared" ca="1" si="11"/>
        <v>11</v>
      </c>
      <c r="G729" s="38" t="s">
        <v>96</v>
      </c>
      <c r="H729" s="39">
        <v>81340</v>
      </c>
      <c r="I729" s="39"/>
      <c r="J729" s="40">
        <v>2</v>
      </c>
    </row>
    <row r="730" spans="1:10" x14ac:dyDescent="0.3">
      <c r="A730" s="33" t="s">
        <v>824</v>
      </c>
      <c r="B730" s="35" t="s">
        <v>92</v>
      </c>
      <c r="C730" s="33" t="s">
        <v>733</v>
      </c>
      <c r="D730" s="33" t="s">
        <v>64</v>
      </c>
      <c r="E730" s="41">
        <v>39441</v>
      </c>
      <c r="F730" s="37">
        <f t="shared" ca="1" si="11"/>
        <v>8</v>
      </c>
      <c r="G730" s="38" t="s">
        <v>68</v>
      </c>
      <c r="H730" s="39">
        <v>68860</v>
      </c>
      <c r="I730" s="39"/>
      <c r="J730" s="40">
        <v>2</v>
      </c>
    </row>
    <row r="731" spans="1:10" x14ac:dyDescent="0.3">
      <c r="A731" s="33" t="s">
        <v>825</v>
      </c>
      <c r="B731" s="35" t="s">
        <v>77</v>
      </c>
      <c r="C731" s="33" t="s">
        <v>733</v>
      </c>
      <c r="D731" s="33" t="s">
        <v>79</v>
      </c>
      <c r="E731" s="41">
        <v>40523</v>
      </c>
      <c r="F731" s="37">
        <f t="shared" ca="1" si="11"/>
        <v>5</v>
      </c>
      <c r="G731" s="38"/>
      <c r="H731" s="39">
        <v>46570</v>
      </c>
      <c r="I731" s="39"/>
      <c r="J731" s="40">
        <v>4</v>
      </c>
    </row>
    <row r="732" spans="1:10" x14ac:dyDescent="0.3">
      <c r="A732" s="33" t="s">
        <v>826</v>
      </c>
      <c r="B732" s="35" t="s">
        <v>74</v>
      </c>
      <c r="C732" s="33" t="s">
        <v>733</v>
      </c>
      <c r="D732" s="33" t="s">
        <v>64</v>
      </c>
      <c r="E732" s="42">
        <v>40536</v>
      </c>
      <c r="F732" s="37">
        <f t="shared" ca="1" si="11"/>
        <v>5</v>
      </c>
      <c r="G732" s="38" t="s">
        <v>96</v>
      </c>
      <c r="H732" s="39">
        <v>70730</v>
      </c>
      <c r="I732" s="39"/>
      <c r="J732" s="40">
        <v>1</v>
      </c>
    </row>
    <row r="733" spans="1:10" x14ac:dyDescent="0.3">
      <c r="A733" s="33" t="s">
        <v>827</v>
      </c>
      <c r="B733" s="35" t="s">
        <v>74</v>
      </c>
      <c r="C733" s="33" t="s">
        <v>828</v>
      </c>
      <c r="D733" s="33" t="s">
        <v>64</v>
      </c>
      <c r="E733" s="41">
        <v>37684</v>
      </c>
      <c r="F733" s="37">
        <f t="shared" ca="1" si="11"/>
        <v>13</v>
      </c>
      <c r="G733" s="38" t="s">
        <v>96</v>
      </c>
      <c r="H733" s="39">
        <v>42800</v>
      </c>
      <c r="I733" s="39"/>
      <c r="J733" s="40">
        <v>5</v>
      </c>
    </row>
    <row r="734" spans="1:10" x14ac:dyDescent="0.3">
      <c r="A734" s="33" t="s">
        <v>829</v>
      </c>
      <c r="B734" s="35" t="s">
        <v>82</v>
      </c>
      <c r="C734" s="33" t="s">
        <v>828</v>
      </c>
      <c r="D734" s="33" t="s">
        <v>64</v>
      </c>
      <c r="E734" s="41">
        <v>36991</v>
      </c>
      <c r="F734" s="37">
        <f t="shared" ca="1" si="11"/>
        <v>15</v>
      </c>
      <c r="G734" s="38" t="s">
        <v>65</v>
      </c>
      <c r="H734" s="39">
        <v>63670</v>
      </c>
      <c r="I734" s="39"/>
      <c r="J734" s="40">
        <v>5</v>
      </c>
    </row>
    <row r="735" spans="1:10" x14ac:dyDescent="0.3">
      <c r="A735" s="33" t="s">
        <v>830</v>
      </c>
      <c r="B735" s="35" t="s">
        <v>62</v>
      </c>
      <c r="C735" s="33" t="s">
        <v>828</v>
      </c>
      <c r="D735" s="33" t="s">
        <v>79</v>
      </c>
      <c r="E735" s="41">
        <v>40692</v>
      </c>
      <c r="F735" s="37">
        <f t="shared" ca="1" si="11"/>
        <v>5</v>
      </c>
      <c r="G735" s="38"/>
      <c r="H735" s="39">
        <v>85510</v>
      </c>
      <c r="I735" s="39"/>
      <c r="J735" s="40">
        <v>4</v>
      </c>
    </row>
    <row r="736" spans="1:10" x14ac:dyDescent="0.3">
      <c r="A736" s="33" t="s">
        <v>831</v>
      </c>
      <c r="B736" s="35" t="s">
        <v>82</v>
      </c>
      <c r="C736" s="33" t="s">
        <v>828</v>
      </c>
      <c r="D736" s="33" t="s">
        <v>79</v>
      </c>
      <c r="E736" s="41">
        <v>40719</v>
      </c>
      <c r="F736" s="37">
        <f t="shared" ca="1" si="11"/>
        <v>5</v>
      </c>
      <c r="G736" s="38"/>
      <c r="H736" s="39">
        <v>66132</v>
      </c>
      <c r="I736" s="39"/>
      <c r="J736" s="40">
        <v>4</v>
      </c>
    </row>
    <row r="737" spans="1:10" x14ac:dyDescent="0.3">
      <c r="A737" s="33" t="s">
        <v>832</v>
      </c>
      <c r="B737" s="35" t="s">
        <v>62</v>
      </c>
      <c r="C737" s="33" t="s">
        <v>828</v>
      </c>
      <c r="D737" s="33" t="s">
        <v>64</v>
      </c>
      <c r="E737" s="41">
        <v>37073</v>
      </c>
      <c r="F737" s="37">
        <f t="shared" ca="1" si="11"/>
        <v>15</v>
      </c>
      <c r="G737" s="38" t="s">
        <v>86</v>
      </c>
      <c r="H737" s="39">
        <v>40680</v>
      </c>
      <c r="I737" s="39"/>
      <c r="J737" s="40">
        <v>5</v>
      </c>
    </row>
    <row r="738" spans="1:10" x14ac:dyDescent="0.3">
      <c r="A738" s="33" t="s">
        <v>833</v>
      </c>
      <c r="B738" s="35" t="s">
        <v>77</v>
      </c>
      <c r="C738" s="33" t="s">
        <v>834</v>
      </c>
      <c r="D738" s="33" t="s">
        <v>79</v>
      </c>
      <c r="E738" s="41">
        <v>39116</v>
      </c>
      <c r="F738" s="37">
        <f t="shared" ca="1" si="11"/>
        <v>9</v>
      </c>
      <c r="G738" s="38"/>
      <c r="H738" s="39">
        <v>60760</v>
      </c>
      <c r="I738" s="39"/>
      <c r="J738" s="40">
        <v>2</v>
      </c>
    </row>
    <row r="739" spans="1:10" x14ac:dyDescent="0.3">
      <c r="A739" s="33" t="s">
        <v>835</v>
      </c>
      <c r="B739" s="35" t="s">
        <v>74</v>
      </c>
      <c r="C739" s="33" t="s">
        <v>834</v>
      </c>
      <c r="D739" s="33" t="s">
        <v>67</v>
      </c>
      <c r="E739" s="41">
        <v>36557</v>
      </c>
      <c r="F739" s="37">
        <f t="shared" ca="1" si="11"/>
        <v>16</v>
      </c>
      <c r="G739" s="38" t="s">
        <v>65</v>
      </c>
      <c r="H739" s="39">
        <v>31250</v>
      </c>
      <c r="I739" s="39"/>
      <c r="J739" s="40">
        <v>2</v>
      </c>
    </row>
    <row r="740" spans="1:10" x14ac:dyDescent="0.3">
      <c r="A740" s="33" t="s">
        <v>836</v>
      </c>
      <c r="B740" s="35" t="s">
        <v>77</v>
      </c>
      <c r="C740" s="33" t="s">
        <v>834</v>
      </c>
      <c r="D740" s="33" t="s">
        <v>79</v>
      </c>
      <c r="E740" s="41">
        <v>39639</v>
      </c>
      <c r="F740" s="37">
        <f t="shared" ca="1" si="11"/>
        <v>8</v>
      </c>
      <c r="G740" s="38"/>
      <c r="H740" s="39">
        <v>64720</v>
      </c>
      <c r="I740" s="39"/>
      <c r="J740" s="40">
        <v>5</v>
      </c>
    </row>
    <row r="741" spans="1:10" x14ac:dyDescent="0.3">
      <c r="A741" s="33" t="s">
        <v>837</v>
      </c>
      <c r="B741" s="35" t="s">
        <v>71</v>
      </c>
      <c r="C741" s="33" t="s">
        <v>834</v>
      </c>
      <c r="D741" s="33" t="s">
        <v>64</v>
      </c>
      <c r="E741" s="41">
        <v>40384</v>
      </c>
      <c r="F741" s="37">
        <f t="shared" ca="1" si="11"/>
        <v>6</v>
      </c>
      <c r="G741" s="38" t="s">
        <v>65</v>
      </c>
      <c r="H741" s="39">
        <v>46680</v>
      </c>
      <c r="I741" s="39"/>
      <c r="J741" s="40">
        <v>1</v>
      </c>
    </row>
    <row r="742" spans="1:10" x14ac:dyDescent="0.3">
      <c r="A742" s="33" t="s">
        <v>838</v>
      </c>
      <c r="B742" s="35" t="s">
        <v>74</v>
      </c>
      <c r="C742" s="33" t="s">
        <v>834</v>
      </c>
      <c r="D742" s="33" t="s">
        <v>72</v>
      </c>
      <c r="E742" s="41">
        <v>40543</v>
      </c>
      <c r="F742" s="37">
        <f t="shared" ca="1" si="11"/>
        <v>5</v>
      </c>
      <c r="G742" s="38"/>
      <c r="H742" s="39">
        <v>19044</v>
      </c>
      <c r="I742" s="39"/>
      <c r="J742" s="40">
        <v>1</v>
      </c>
    </row>
  </sheetData>
  <pageMargins left="0.75" right="0.75" top="1" bottom="1" header="0.5" footer="0.5"/>
  <pageSetup orientation="portrait" r:id="rId1"/>
  <headerFooter alignWithMargins="0">
    <oddHeader>&amp;L&amp;"Calibri,Regular"&amp;K000000&amp;G&amp;C&amp;"Calibri,Regular"&amp;K000000Employee Data and Sales Stats&amp;R&amp;"Calibri,Regular"&amp;K000000&amp;G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</vt:i4>
      </vt:variant>
    </vt:vector>
  </HeadingPairs>
  <TitlesOfParts>
    <vt:vector size="26" baseType="lpstr">
      <vt:lpstr>Database</vt:lpstr>
      <vt:lpstr>Assignment</vt:lpstr>
      <vt:lpstr>Error in Excel</vt:lpstr>
      <vt:lpstr>Random Selection</vt:lpstr>
      <vt:lpstr>MCT</vt:lpstr>
      <vt:lpstr>5 Data Points</vt:lpstr>
      <vt:lpstr>Variance and STD</vt:lpstr>
      <vt:lpstr>Scarter Plot</vt:lpstr>
      <vt:lpstr>Simple IF</vt:lpstr>
      <vt:lpstr>Nested IF</vt:lpstr>
      <vt:lpstr>Compound IF</vt:lpstr>
      <vt:lpstr>Lookups</vt:lpstr>
      <vt:lpstr>ExactMatch</vt:lpstr>
      <vt:lpstr>MATCH</vt:lpstr>
      <vt:lpstr>Dates and Times</vt:lpstr>
      <vt:lpstr>TODAY-NOW</vt:lpstr>
      <vt:lpstr>WEEKDAY</vt:lpstr>
      <vt:lpstr>NETWORKDAYS</vt:lpstr>
      <vt:lpstr>WORKDAY</vt:lpstr>
      <vt:lpstr>PROPER</vt:lpstr>
      <vt:lpstr>TRIM</vt:lpstr>
      <vt:lpstr>Sheet1</vt:lpstr>
      <vt:lpstr>Sheet2</vt:lpstr>
      <vt:lpstr>Sheet3</vt:lpstr>
      <vt:lpstr>blue</vt:lpstr>
      <vt:lpstr>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fdadzie</dc:creator>
  <cp:lastModifiedBy>fdadzie</cp:lastModifiedBy>
  <dcterms:created xsi:type="dcterms:W3CDTF">2016-10-25T16:22:10Z</dcterms:created>
  <dcterms:modified xsi:type="dcterms:W3CDTF">2016-10-26T12:42:11Z</dcterms:modified>
</cp:coreProperties>
</file>